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BEC &amp; EAC\BEC EAC 2024 Review\40 TGs\Issuance_Jul 2025\"/>
    </mc:Choice>
  </mc:AlternateContent>
  <bookViews>
    <workbookView xWindow="0" yWindow="0" windowWidth="28800" windowHeight="12255"/>
  </bookViews>
  <sheets>
    <sheet name="Template" sheetId="1" r:id="rId1"/>
    <sheet name="Reference Table" sheetId="2" r:id="rId2"/>
  </sheets>
  <definedNames>
    <definedName name="Data_2012">'Reference Table'!$A$4:$C$39</definedName>
    <definedName name="Data_2015">'Reference Table'!$E$4:$G$49</definedName>
    <definedName name="Data_2018">'Reference Table'!$I$4:$K$63</definedName>
    <definedName name="Data_2021">'Reference Table'!$M$4:$O$68</definedName>
    <definedName name="Data_2024">'Reference Table'!$Q$4:$S$73</definedName>
    <definedName name="_xlnm.Print_Area" localSheetId="0">Template!$A$1:$T$35</definedName>
    <definedName name="_xlnm.Print_Titles" localSheetId="0">Template!$1:$10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F10" i="1"/>
  <c r="P20" i="1"/>
  <c r="P13" i="1"/>
  <c r="N21" i="1"/>
  <c r="P18" i="1"/>
  <c r="P14" i="1"/>
  <c r="N26" i="1"/>
  <c r="N11" i="1"/>
  <c r="P12" i="1"/>
  <c r="P22" i="1"/>
  <c r="N25" i="1"/>
  <c r="P26" i="1"/>
  <c r="N22" i="1"/>
  <c r="N13" i="1"/>
  <c r="P11" i="1"/>
  <c r="N12" i="1"/>
  <c r="N18" i="1"/>
  <c r="N20" i="1"/>
  <c r="P19" i="1"/>
  <c r="N16" i="1"/>
  <c r="P15" i="1"/>
  <c r="N23" i="1"/>
  <c r="P25" i="1"/>
  <c r="P21" i="1"/>
  <c r="N17" i="1"/>
  <c r="P17" i="1"/>
  <c r="N15" i="1"/>
  <c r="N24" i="1"/>
  <c r="N19" i="1"/>
  <c r="P16" i="1"/>
  <c r="N14" i="1"/>
  <c r="P23" i="1"/>
  <c r="P24" i="1"/>
  <c r="L16" i="1" l="1"/>
  <c r="M16" i="1" s="1"/>
  <c r="O16" i="1" s="1"/>
  <c r="L25" i="1"/>
  <c r="M25" i="1" s="1"/>
  <c r="O25" i="1" s="1"/>
  <c r="L18" i="1"/>
  <c r="M18" i="1" s="1"/>
  <c r="O18" i="1" s="1"/>
  <c r="L11" i="1"/>
  <c r="M11" i="1" s="1"/>
  <c r="L13" i="1"/>
  <c r="M13" i="1" s="1"/>
  <c r="O13" i="1" s="1"/>
  <c r="L26" i="1"/>
  <c r="M26" i="1" s="1"/>
  <c r="O26" i="1" s="1"/>
  <c r="L22" i="1"/>
  <c r="M22" i="1" s="1"/>
  <c r="O22" i="1" s="1"/>
  <c r="L17" i="1"/>
  <c r="M17" i="1" s="1"/>
  <c r="O17" i="1" s="1"/>
  <c r="L15" i="1"/>
  <c r="M15" i="1" s="1"/>
  <c r="O15" i="1" s="1"/>
  <c r="L24" i="1"/>
  <c r="M24" i="1" s="1"/>
  <c r="O24" i="1" s="1"/>
  <c r="L20" i="1"/>
  <c r="M20" i="1" s="1"/>
  <c r="O20" i="1" s="1"/>
  <c r="L19" i="1"/>
  <c r="M19" i="1" s="1"/>
  <c r="O19" i="1" s="1"/>
  <c r="L12" i="1"/>
  <c r="M12" i="1" s="1"/>
  <c r="O12" i="1" s="1"/>
  <c r="L21" i="1"/>
  <c r="M21" i="1" s="1"/>
  <c r="O21" i="1" s="1"/>
  <c r="L14" i="1"/>
  <c r="M14" i="1" s="1"/>
  <c r="O14" i="1" s="1"/>
  <c r="L23" i="1"/>
  <c r="M23" i="1" s="1"/>
  <c r="O23" i="1" s="1"/>
  <c r="O11" i="1" l="1"/>
</calcChain>
</file>

<file path=xl/sharedStrings.xml><?xml version="1.0" encoding="utf-8"?>
<sst xmlns="http://schemas.openxmlformats.org/spreadsheetml/2006/main" count="646" uniqueCount="166">
  <si>
    <t>Form EE-LPD</t>
    <phoneticPr fontId="3" type="noConversion"/>
  </si>
  <si>
    <t>Type of Space</t>
  </si>
  <si>
    <r>
      <t>Area of Space (m</t>
    </r>
    <r>
      <rPr>
        <b/>
        <vertAlign val="superscript"/>
        <sz val="11"/>
        <color theme="1"/>
        <rFont val="Frutiger Light"/>
      </rPr>
      <t>2</t>
    </r>
    <r>
      <rPr>
        <b/>
        <sz val="11"/>
        <color theme="1"/>
        <rFont val="Frutiger Light"/>
      </rPr>
      <t>)</t>
    </r>
  </si>
  <si>
    <t>Luminarie Schedule (Please add extra column if necessary)</t>
  </si>
  <si>
    <r>
      <t>Maximum Allowed LPD (W/m</t>
    </r>
    <r>
      <rPr>
        <b/>
        <vertAlign val="superscript"/>
        <sz val="11"/>
        <color theme="1"/>
        <rFont val="Frutiger Light"/>
      </rPr>
      <t>2</t>
    </r>
    <r>
      <rPr>
        <b/>
        <sz val="11"/>
        <color theme="1"/>
        <rFont val="Frutiger Light"/>
      </rPr>
      <t>)</t>
    </r>
  </si>
  <si>
    <t>Compliance Check for LPD</t>
  </si>
  <si>
    <t>ALC Control Required</t>
  </si>
  <si>
    <t xml:space="preserve">Required Lighting Control Point fulfill BEC Clause 5.5 </t>
    <phoneticPr fontId="3" type="noConversion"/>
  </si>
  <si>
    <t xml:space="preserve">Installed Lighting Control Point fulfill BEC Clause 5.5 </t>
    <phoneticPr fontId="3" type="noConversion"/>
  </si>
  <si>
    <t>Designation</t>
  </si>
  <si>
    <t>Fixture 1</t>
  </si>
  <si>
    <t>Fixture 2</t>
  </si>
  <si>
    <t>Fixture 3</t>
  </si>
  <si>
    <t>Nominal Lamp Wattage (W)</t>
  </si>
  <si>
    <t xml:space="preserve">Gear Loss (W) </t>
  </si>
  <si>
    <t>Total Wattage (W)</t>
  </si>
  <si>
    <t>Please specify the quantity of 
each type of luminarie in each space</t>
    <phoneticPr fontId="3" type="noConversion"/>
  </si>
  <si>
    <t xml:space="preserve">Changing Room/ Locker Room </t>
  </si>
  <si>
    <t>Activity Room / Children play area / Music Room / Recreational Facilities Room</t>
  </si>
  <si>
    <t xml:space="preserve"> </t>
  </si>
  <si>
    <t xml:space="preserve">Remarks </t>
  </si>
  <si>
    <t>Extract from BEC 2012, Table 5.4</t>
  </si>
  <si>
    <t>Extract from BEC 2015, Table 5.4</t>
  </si>
  <si>
    <t>Extract from BEC 2018, Table 5.4</t>
  </si>
  <si>
    <t>Extract from BEC 2021, Table 5.4</t>
  </si>
  <si>
    <t>Extract from BEC 2024, Table 5.4</t>
    <phoneticPr fontId="3" type="noConversion"/>
  </si>
  <si>
    <r>
      <t>Maximum Allowable LPD (W/m</t>
    </r>
    <r>
      <rPr>
        <vertAlign val="superscript"/>
        <sz val="11"/>
        <color theme="1"/>
        <rFont val="Frutiger Light"/>
      </rPr>
      <t>2</t>
    </r>
    <r>
      <rPr>
        <sz val="11"/>
        <color theme="1"/>
        <rFont val="Frutiger Light"/>
      </rPr>
      <t xml:space="preserve">) </t>
    </r>
  </si>
  <si>
    <t>Automatic Lighting Control Required</t>
  </si>
  <si>
    <t>Type of lamp</t>
  </si>
  <si>
    <t>BEC Version</t>
  </si>
  <si>
    <t>(Yes / No)</t>
  </si>
  <si>
    <t>Select corresponding type of space</t>
  </si>
  <si>
    <t>N/A</t>
  </si>
  <si>
    <t>LED</t>
  </si>
  <si>
    <t>T5</t>
  </si>
  <si>
    <t>Atrium / Foyer with headroom over 5m</t>
  </si>
  <si>
    <t>Yes</t>
  </si>
  <si>
    <t>Activity Room / Children Play Area / Music Room / Recreational Facilities Room</t>
  </si>
  <si>
    <t>T8</t>
  </si>
  <si>
    <t>Bar / Lounge</t>
  </si>
  <si>
    <t>No</t>
  </si>
  <si>
    <t>T12</t>
  </si>
  <si>
    <t>Banquet Room / Function Room / Ball Room</t>
  </si>
  <si>
    <t>Babycare Room / Breastfeeding Room / Lactation Room</t>
  </si>
  <si>
    <t>CFL</t>
  </si>
  <si>
    <t>Canteen</t>
  </si>
  <si>
    <t>Tungsten</t>
  </si>
  <si>
    <t>Car Park</t>
  </si>
  <si>
    <t>Yes, at parking spaces only</t>
  </si>
  <si>
    <t>Discharge</t>
  </si>
  <si>
    <t>Classroom / Lecture Theatre / Training Room</t>
  </si>
  <si>
    <t>Classroom / Training Room</t>
  </si>
  <si>
    <t>Changing Room/ Locker Room</t>
  </si>
  <si>
    <t>Clinic</t>
  </si>
  <si>
    <t>Conference / Seminar Room</t>
  </si>
  <si>
    <t>Computer Room / Data Centre</t>
  </si>
  <si>
    <t>Changing Room / Locker Room</t>
  </si>
  <si>
    <t>Corridor</t>
  </si>
  <si>
    <t>Common Room / Break Room</t>
  </si>
  <si>
    <t>Dormitory / Quarters / Barrack</t>
  </si>
  <si>
    <t>Entrance Lobby</t>
  </si>
  <si>
    <t>Court Room</t>
  </si>
  <si>
    <t>Common Room/ Break Room</t>
  </si>
  <si>
    <t>Exhibition Hall / Gallery</t>
  </si>
  <si>
    <t>Dormitory</t>
  </si>
  <si>
    <t>Confinement Cell</t>
  </si>
  <si>
    <t>Guest room in Hotel or Guesthouse</t>
  </si>
  <si>
    <t>Copy / Printing Room, Photocopy Machine Room</t>
  </si>
  <si>
    <t>Gymnasium / Exercise Room</t>
  </si>
  <si>
    <t>Kitchen</t>
  </si>
  <si>
    <t>Court room</t>
  </si>
  <si>
    <t>Copy/ Printing Room, Photocopy Machine Room</t>
  </si>
  <si>
    <t>Laboratory</t>
  </si>
  <si>
    <t>Covered Playground (underneath building)/ Sky Garden</t>
  </si>
  <si>
    <t xml:space="preserve">Corridor </t>
  </si>
  <si>
    <t>Library – Reading Area, Stack Area or Audio Visual Centre</t>
  </si>
  <si>
    <t>Lift Car</t>
  </si>
  <si>
    <t>Covered Playground (underneath building) / Sky Garden</t>
  </si>
  <si>
    <t>Lift Lobby</t>
  </si>
  <si>
    <t>Lecture Theatre</t>
  </si>
  <si>
    <t xml:space="preserve">Dormitory </t>
  </si>
  <si>
    <t>Loading &amp; Unloading Area</t>
  </si>
  <si>
    <t>Fast Food / Food Court</t>
  </si>
  <si>
    <t>Office</t>
  </si>
  <si>
    <t>Patient Ward / Day Care</t>
  </si>
  <si>
    <t>Gymnasium / Exercise room</t>
  </si>
  <si>
    <t>Plant Room / Machine Room / Switch Room</t>
  </si>
  <si>
    <t>Indoor Swimming Pool, for recreational or leisure purposes</t>
  </si>
  <si>
    <t>Guest Room in Hotel or Guesthouse</t>
  </si>
  <si>
    <t>Public Circulation Area</t>
  </si>
  <si>
    <t>Office, enclosed (Internal floor area at or below 15m²)</t>
  </si>
  <si>
    <t xml:space="preserve">Gymnasium / Exercise Room </t>
  </si>
  <si>
    <t xml:space="preserve">Railway Station - Concourse / Platform / Entrance / Adit / Staircase, with headroom not exceeding 5 m </t>
  </si>
  <si>
    <t>Office, open plan or with internal floor area above 15m²</t>
  </si>
  <si>
    <t>Railway Station - Concourse / Platform / Entrance / Adit / Staircase, with headroom over 5 m</t>
  </si>
  <si>
    <t>Passenger Terminal Building – Arrival Hall / Departure Hall, with headroom not exceeding 5m</t>
  </si>
  <si>
    <t>Restaurant</t>
  </si>
  <si>
    <t>Passenger Terminal Building – Arrival Hall / Departure Hall, with headroom over 5m</t>
  </si>
  <si>
    <t>Library – Reading Area or Audio Visual Centre</t>
  </si>
  <si>
    <t xml:space="preserve">Laboratory </t>
  </si>
  <si>
    <t>Retail</t>
  </si>
  <si>
    <t>Passenger Terminal Building – Passenger circulation area</t>
  </si>
  <si>
    <t>Library – Stack Area</t>
  </si>
  <si>
    <t>Seating Area inside Theatre / Cinema / Auditorium / Concert Hall / Arena</t>
  </si>
  <si>
    <t>Sports Arena, Indoor, for recreational purpose</t>
  </si>
  <si>
    <t xml:space="preserve">Library – Stack Area </t>
  </si>
  <si>
    <t>Staircase</t>
  </si>
  <si>
    <t>Storeroom / Cleaner</t>
  </si>
  <si>
    <t>Railway Station – Concourse / Platform / Entrance / Adit / Staircase, with headroom not exceeding 5 m</t>
  </si>
  <si>
    <t>Long Stay Ward for elderly</t>
  </si>
  <si>
    <t>Lift Lobby(*)</t>
  </si>
  <si>
    <t>Toilet / Washroom / ShowerRoom</t>
  </si>
  <si>
    <t>Railway Station – Concourse / Platform / Entrance / Adit / Staircase, with headroom over 5 m</t>
  </si>
  <si>
    <t xml:space="preserve">Nurse Station </t>
  </si>
  <si>
    <t>Workshop</t>
  </si>
  <si>
    <t>Refuge Floor</t>
  </si>
  <si>
    <r>
      <t>Office, enclosed (with internal floor area at or below 15m</t>
    </r>
    <r>
      <rPr>
        <vertAlign val="superscript"/>
        <sz val="11"/>
        <color theme="1"/>
        <rFont val="Frutiger Light"/>
      </rPr>
      <t>2</t>
    </r>
    <r>
      <rPr>
        <sz val="11"/>
        <color theme="1"/>
        <rFont val="Frutiger Light"/>
      </rPr>
      <t>)</t>
    </r>
  </si>
  <si>
    <t>Long Stay Ward for Elderly</t>
  </si>
  <si>
    <r>
      <t>Office, with internal floor area above 15m</t>
    </r>
    <r>
      <rPr>
        <vertAlign val="superscript"/>
        <sz val="11"/>
        <color theme="1"/>
        <rFont val="Frutiger Light"/>
      </rPr>
      <t>2</t>
    </r>
    <r>
      <rPr>
        <sz val="11"/>
        <color theme="1"/>
        <rFont val="Frutiger Light"/>
      </rPr>
      <t xml:space="preserve"> and of or below 200m</t>
    </r>
    <r>
      <rPr>
        <vertAlign val="superscript"/>
        <sz val="11"/>
        <color theme="1"/>
        <rFont val="Frutiger Light"/>
      </rPr>
      <t>2</t>
    </r>
  </si>
  <si>
    <t>Medical Examination Room</t>
  </si>
  <si>
    <r>
      <t>Office, with internal floor area above 200m</t>
    </r>
    <r>
      <rPr>
        <vertAlign val="superscript"/>
        <sz val="11"/>
        <color theme="1"/>
        <rFont val="Frutiger Light"/>
      </rPr>
      <t>2</t>
    </r>
  </si>
  <si>
    <t>Nurse Station</t>
  </si>
  <si>
    <t>School hall</t>
  </si>
  <si>
    <t>Pantry</t>
  </si>
  <si>
    <t>Office, enclosed (with internal floor area at or below 15m²)</t>
  </si>
  <si>
    <t>Passenger Terminal Building - Arrival Hall / Departure Hall, with headroom not exceeding 5m</t>
  </si>
  <si>
    <t>Office, with internal floor area above 15m² and of or below 200m²</t>
  </si>
  <si>
    <t>Server Room / Hub Room</t>
  </si>
  <si>
    <t>Passenger Terminal Building - Arrival Hall / Departure Hall, with headroom over 5m</t>
  </si>
  <si>
    <t>Office, with internal floor area above 200m²</t>
  </si>
  <si>
    <t>Passenger Terminal Building - Passenger circulation area</t>
  </si>
  <si>
    <t>Passenger Terminal Building</t>
  </si>
  <si>
    <t>Toilet / Washroom / Shower Room</t>
  </si>
  <si>
    <t>Yes (occupant sensing control not applicable)</t>
  </si>
  <si>
    <t xml:space="preserve">Porte Cochere </t>
  </si>
  <si>
    <t>Pharmacy Area</t>
  </si>
  <si>
    <t>Porte Cochere with headroom over 5m</t>
  </si>
  <si>
    <t>Plant Room / Machine Room / Switch Room (with internal floor area at or below 15m²)</t>
  </si>
  <si>
    <t>Plant Room / Machine Room / Switch Room (with internal floor area above 15m²)</t>
  </si>
  <si>
    <t>Porte Cochere</t>
  </si>
  <si>
    <r>
      <t>Plant Room / Machine Room / Switch Room       (with internal floor area at or below 15m</t>
    </r>
    <r>
      <rPr>
        <vertAlign val="superscript"/>
        <sz val="11"/>
        <color theme="1"/>
        <rFont val="Frutiger Light"/>
      </rPr>
      <t>2</t>
    </r>
    <r>
      <rPr>
        <sz val="11"/>
        <color theme="1"/>
        <rFont val="Frutiger Light"/>
      </rPr>
      <t>)</t>
    </r>
  </si>
  <si>
    <r>
      <t>Plant Room / Machine Room / Switch Room       (with internal floor area above 15m</t>
    </r>
    <r>
      <rPr>
        <vertAlign val="superscript"/>
        <sz val="11"/>
        <color theme="1"/>
        <rFont val="Frutiger Light"/>
      </rPr>
      <t>2</t>
    </r>
    <r>
      <rPr>
        <sz val="11"/>
        <color theme="1"/>
        <rFont val="Frutiger Light"/>
      </rPr>
      <t>)</t>
    </r>
  </si>
  <si>
    <t>Railway Station</t>
  </si>
  <si>
    <t>Report Room (Police Station)</t>
  </si>
  <si>
    <t>School Hall</t>
  </si>
  <si>
    <t>Security Room / Guard Room</t>
  </si>
  <si>
    <t>Spa Room / Massage Room</t>
  </si>
  <si>
    <t>Sports Arena, Indoor, for recreational purpose - with internal floor area at or below 1,000m2</t>
  </si>
  <si>
    <t>Sports Arena, Indoor, for recreational purpose - with internal floor area above 1,000 m2</t>
  </si>
  <si>
    <t>Storeroom / Cleaner - with internal floor area at or below 15m2</t>
  </si>
  <si>
    <t>Storeroom / Cleaner - with internal floor area above 15m2</t>
  </si>
  <si>
    <t>Toilet / Washroom / Shower Room(*)</t>
  </si>
  <si>
    <r>
      <t>Name of space / Space Ref. No.</t>
    </r>
    <r>
      <rPr>
        <b/>
        <vertAlign val="superscript"/>
        <sz val="11"/>
        <color theme="1"/>
        <rFont val="Frutiger Light"/>
      </rPr>
      <t>*2</t>
    </r>
  </si>
  <si>
    <r>
      <t xml:space="preserve">Total Citcuit Wattage (W) </t>
    </r>
    <r>
      <rPr>
        <b/>
        <vertAlign val="superscript"/>
        <sz val="11"/>
        <color theme="1"/>
        <rFont val="Frutiger Light"/>
      </rPr>
      <t>*3</t>
    </r>
  </si>
  <si>
    <r>
      <t>Installed LPD (W/m</t>
    </r>
    <r>
      <rPr>
        <b/>
        <vertAlign val="superscript"/>
        <sz val="11"/>
        <color theme="1"/>
        <rFont val="Frutiger Light"/>
      </rPr>
      <t>2</t>
    </r>
    <r>
      <rPr>
        <b/>
        <sz val="11"/>
        <color theme="1"/>
        <rFont val="Frutiger Light"/>
      </rPr>
      <t xml:space="preserve">) </t>
    </r>
    <r>
      <rPr>
        <b/>
        <vertAlign val="superscript"/>
        <sz val="11"/>
        <color theme="1"/>
        <rFont val="Frutiger Light"/>
      </rPr>
      <t>*4</t>
    </r>
  </si>
  <si>
    <r>
      <t>Remarks</t>
    </r>
    <r>
      <rPr>
        <b/>
        <vertAlign val="superscript"/>
        <sz val="11"/>
        <color theme="1"/>
        <rFont val="Frutiger Light"/>
      </rPr>
      <t>*6</t>
    </r>
  </si>
  <si>
    <t>*3 Submit details of each of the lamp type, nominal lamp wattage &amp; lamp control gear loss in that space on separate sheets with clear cross-referencing and attach to this form</t>
  </si>
  <si>
    <t>*4 Lighting where BEC Clause 5.1.2 is applicable and emergency lighting of non-maintained type can be excluded in the LPD calculation.</t>
  </si>
  <si>
    <t>*5 Please indicate the type of control. If the total installed power is less than 150W, enter 'N/A'</t>
  </si>
  <si>
    <t>*6 Please supplement if this table cannot demonstrate compliance with the lighting space.</t>
  </si>
  <si>
    <t xml:space="preserve">*7 Please insert additional row if necessary </t>
  </si>
  <si>
    <t>*1 Please indicate the edition of building energy code in this application</t>
  </si>
  <si>
    <t>Calculation Template for Lighting Power Density (LPD)</t>
    <phoneticPr fontId="3" type="noConversion"/>
  </si>
  <si>
    <t xml:space="preserve">*2 Please indicate the space Ref No. / name of space on the relevant drawing. Spaces each having total electrical power consumed by the complete fixed lighting installation not exceeding 70W may be excluded </t>
    <phoneticPr fontId="3" type="noConversion"/>
  </si>
  <si>
    <r>
      <t>Provision of ALC fulfill BEC Clause 5.6</t>
    </r>
    <r>
      <rPr>
        <b/>
        <vertAlign val="superscript"/>
        <sz val="11"/>
        <color theme="1"/>
        <rFont val="Frutiger Light"/>
      </rPr>
      <t>*5</t>
    </r>
    <phoneticPr fontId="3" type="noConversion"/>
  </si>
  <si>
    <r>
      <t xml:space="preserve">Complicance with Building Energy Code (BEC) Edition </t>
    </r>
    <r>
      <rPr>
        <b/>
        <vertAlign val="superscript"/>
        <sz val="14"/>
        <color theme="1"/>
        <rFont val="Frutiger Light"/>
      </rPr>
      <t>*1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</si>
</sst>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新細明體"/>
      <family val="2"/>
      <scheme val="minor"/>
    </font>
    <font>
      <sz val="11"/>
      <color theme="1"/>
      <name val="Frutiger Light"/>
    </font>
    <font>
      <vertAlign val="superscript"/>
      <sz val="11"/>
      <color theme="1"/>
      <name val="Frutiger Light"/>
    </font>
    <font>
      <sz val="9"/>
      <name val="新細明體"/>
      <family val="3"/>
      <charset val="136"/>
      <scheme val="minor"/>
    </font>
    <font>
      <sz val="16"/>
      <color theme="1"/>
      <name val="Frutiger Light"/>
    </font>
    <font>
      <b/>
      <sz val="11"/>
      <color theme="1"/>
      <name val="Frutiger Light"/>
    </font>
    <font>
      <b/>
      <vertAlign val="superscript"/>
      <sz val="11"/>
      <color theme="1"/>
      <name val="Frutiger Light"/>
    </font>
    <font>
      <b/>
      <sz val="16"/>
      <color theme="1"/>
      <name val="Frutiger Light"/>
    </font>
    <font>
      <b/>
      <sz val="10"/>
      <color theme="1"/>
      <name val="Frutiger Light"/>
    </font>
    <font>
      <b/>
      <sz val="20"/>
      <color theme="1"/>
      <name val="Frutiger Light"/>
    </font>
    <font>
      <b/>
      <u/>
      <sz val="11"/>
      <color theme="1"/>
      <name val="Frutiger Light"/>
    </font>
    <font>
      <b/>
      <u/>
      <sz val="16"/>
      <color theme="1"/>
      <name val="Frutiger Light"/>
    </font>
    <font>
      <b/>
      <u/>
      <sz val="20"/>
      <color theme="1"/>
      <name val="Frutiger Light"/>
    </font>
    <font>
      <b/>
      <sz val="14"/>
      <color theme="1"/>
      <name val="Frutiger Light"/>
    </font>
    <font>
      <b/>
      <vertAlign val="superscript"/>
      <sz val="14"/>
      <color theme="1"/>
      <name val="Frutiger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/>
    <xf numFmtId="0" fontId="1" fillId="4" borderId="3" xfId="0" applyFont="1" applyFill="1" applyBorder="1"/>
    <xf numFmtId="0" fontId="1" fillId="0" borderId="5" xfId="0" applyFont="1" applyBorder="1"/>
    <xf numFmtId="0" fontId="1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5" borderId="4" xfId="0" applyFont="1" applyFill="1" applyBorder="1" applyAlignment="1">
      <alignment horizontal="center" vertical="center" textRotation="90" wrapText="1"/>
    </xf>
    <xf numFmtId="0" fontId="7" fillId="5" borderId="6" xfId="0" applyFont="1" applyFill="1" applyBorder="1" applyAlignment="1">
      <alignment horizontal="center" vertical="center" textRotation="90"/>
    </xf>
    <xf numFmtId="0" fontId="7" fillId="5" borderId="5" xfId="0" applyFont="1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35"/>
  <sheetViews>
    <sheetView tabSelected="1" view="pageBreakPreview" zoomScale="70" zoomScaleNormal="55" zoomScaleSheetLayoutView="70" zoomScalePageLayoutView="85" workbookViewId="0">
      <pane ySplit="10" topLeftCell="A11" activePane="bottomLeft" state="frozen"/>
      <selection pane="bottomLeft" activeCell="B16" sqref="B16"/>
    </sheetView>
  </sheetViews>
  <sheetFormatPr defaultRowHeight="15" x14ac:dyDescent="0.25"/>
  <cols>
    <col min="1" max="1" width="9.140625" style="7"/>
    <col min="2" max="2" width="84.42578125" style="7" customWidth="1"/>
    <col min="3" max="3" width="55.42578125" style="7" customWidth="1"/>
    <col min="4" max="4" width="12.5703125" style="7" customWidth="1"/>
    <col min="5" max="5" width="16.7109375" style="7" customWidth="1"/>
    <col min="6" max="14" width="12.5703125" style="7" customWidth="1"/>
    <col min="15" max="15" width="14.140625" style="7" customWidth="1"/>
    <col min="16" max="19" width="12.5703125" style="7" customWidth="1"/>
    <col min="20" max="20" width="16.140625" style="7" customWidth="1"/>
    <col min="21" max="16384" width="9.140625" style="7"/>
  </cols>
  <sheetData>
    <row r="3" spans="2:22" ht="26.25" x14ac:dyDescent="0.4">
      <c r="B3" s="29" t="s">
        <v>162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 t="s">
        <v>0</v>
      </c>
      <c r="T3" s="24"/>
      <c r="U3" s="6"/>
      <c r="V3" s="6"/>
    </row>
    <row r="4" spans="2:22" ht="21" thickBo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8"/>
      <c r="U4" s="8"/>
      <c r="V4" s="8"/>
    </row>
    <row r="5" spans="2:22" ht="22.5" thickBot="1" x14ac:dyDescent="0.35">
      <c r="B5" s="31" t="s">
        <v>165</v>
      </c>
      <c r="C5" s="32">
        <v>2024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2:22" ht="21" customHeight="1" thickBot="1" x14ac:dyDescent="0.3">
      <c r="B6" s="34" t="s">
        <v>152</v>
      </c>
      <c r="C6" s="34" t="s">
        <v>1</v>
      </c>
      <c r="D6" s="34" t="s">
        <v>2</v>
      </c>
      <c r="E6" s="41" t="s">
        <v>3</v>
      </c>
      <c r="F6" s="42"/>
      <c r="G6" s="42"/>
      <c r="H6" s="42"/>
      <c r="I6" s="42"/>
      <c r="J6" s="42"/>
      <c r="K6" s="43"/>
      <c r="L6" s="34" t="s">
        <v>153</v>
      </c>
      <c r="M6" s="34" t="s">
        <v>154</v>
      </c>
      <c r="N6" s="34" t="s">
        <v>4</v>
      </c>
      <c r="O6" s="34" t="s">
        <v>5</v>
      </c>
      <c r="P6" s="34" t="s">
        <v>6</v>
      </c>
      <c r="Q6" s="34" t="s">
        <v>164</v>
      </c>
      <c r="R6" s="34" t="s">
        <v>7</v>
      </c>
      <c r="S6" s="34" t="s">
        <v>8</v>
      </c>
      <c r="T6" s="34" t="s">
        <v>155</v>
      </c>
      <c r="U6" s="9"/>
    </row>
    <row r="7" spans="2:22" ht="32.25" customHeight="1" thickBot="1" x14ac:dyDescent="0.3">
      <c r="B7" s="35"/>
      <c r="C7" s="35"/>
      <c r="D7" s="35"/>
      <c r="E7" s="10" t="s">
        <v>9</v>
      </c>
      <c r="F7" s="11" t="s">
        <v>10</v>
      </c>
      <c r="G7" s="11" t="s">
        <v>11</v>
      </c>
      <c r="H7" s="11" t="s">
        <v>12</v>
      </c>
      <c r="I7" s="11"/>
      <c r="J7" s="11"/>
      <c r="K7" s="11"/>
      <c r="L7" s="35"/>
      <c r="M7" s="35"/>
      <c r="N7" s="35"/>
      <c r="O7" s="35"/>
      <c r="P7" s="35"/>
      <c r="Q7" s="35"/>
      <c r="R7" s="35"/>
      <c r="S7" s="35"/>
      <c r="T7" s="35"/>
      <c r="U7" s="9"/>
    </row>
    <row r="8" spans="2:22" ht="32.25" customHeight="1" thickBot="1" x14ac:dyDescent="0.3">
      <c r="B8" s="35"/>
      <c r="C8" s="35"/>
      <c r="D8" s="35"/>
      <c r="E8" s="23" t="s">
        <v>13</v>
      </c>
      <c r="F8" s="11"/>
      <c r="G8" s="11"/>
      <c r="H8" s="11"/>
      <c r="I8" s="11"/>
      <c r="J8" s="11"/>
      <c r="K8" s="11"/>
      <c r="L8" s="35"/>
      <c r="M8" s="35"/>
      <c r="N8" s="35"/>
      <c r="O8" s="35"/>
      <c r="P8" s="35"/>
      <c r="Q8" s="35"/>
      <c r="R8" s="35"/>
      <c r="S8" s="35"/>
      <c r="T8" s="35"/>
      <c r="U8" s="9"/>
    </row>
    <row r="9" spans="2:22" ht="32.25" customHeight="1" thickBot="1" x14ac:dyDescent="0.3">
      <c r="B9" s="35"/>
      <c r="C9" s="35"/>
      <c r="D9" s="35"/>
      <c r="E9" s="12" t="s">
        <v>14</v>
      </c>
      <c r="F9" s="11"/>
      <c r="G9" s="11"/>
      <c r="H9" s="11"/>
      <c r="I9" s="11"/>
      <c r="J9" s="11"/>
      <c r="K9" s="11"/>
      <c r="L9" s="35"/>
      <c r="M9" s="35"/>
      <c r="N9" s="35"/>
      <c r="O9" s="35"/>
      <c r="P9" s="35"/>
      <c r="Q9" s="35"/>
      <c r="R9" s="35"/>
      <c r="S9" s="35"/>
      <c r="T9" s="35"/>
      <c r="U9" s="9"/>
    </row>
    <row r="10" spans="2:22" ht="32.25" customHeight="1" thickBot="1" x14ac:dyDescent="0.3">
      <c r="B10" s="36"/>
      <c r="C10" s="36"/>
      <c r="D10" s="36"/>
      <c r="E10" s="12" t="s">
        <v>15</v>
      </c>
      <c r="F10" s="13">
        <f t="shared" ref="F10:K10" si="0">SUM(F8:F9)</f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36"/>
      <c r="M10" s="36"/>
      <c r="N10" s="36"/>
      <c r="O10" s="36"/>
      <c r="P10" s="36"/>
      <c r="Q10" s="36"/>
      <c r="R10" s="36"/>
      <c r="S10" s="36"/>
      <c r="T10" s="36"/>
      <c r="U10" s="9"/>
    </row>
    <row r="11" spans="2:22" ht="30.4" customHeight="1" thickBot="1" x14ac:dyDescent="0.3">
      <c r="B11" s="14"/>
      <c r="C11" s="14" t="s">
        <v>31</v>
      </c>
      <c r="D11" s="15"/>
      <c r="E11" s="38" t="s">
        <v>16</v>
      </c>
      <c r="F11" s="15"/>
      <c r="G11" s="15"/>
      <c r="H11" s="15"/>
      <c r="I11" s="15"/>
      <c r="J11" s="15"/>
      <c r="K11" s="15"/>
      <c r="L11" s="16">
        <f t="shared" ref="L11:L26" si="1">SUMPRODUCT($F$10:$K$10,F11:K11)</f>
        <v>0</v>
      </c>
      <c r="M11" s="16" t="str">
        <f>IF(OR(ISBLANK(D11), ISBLANK(L11)), "", L11/D11)</f>
        <v/>
      </c>
      <c r="N11" s="30" t="str">
        <f ca="1">IFERROR(INDEX(INDEX(INDIRECT("Data_" &amp; $C$5), 0, 2), MATCH(C11, INDEX(INDIRECT("Data_" &amp; $C$5), 0, 1), 0)), "")</f>
        <v>N/A</v>
      </c>
      <c r="O11" s="18" t="str">
        <f>IF(M11="", "N/A", IF(M11 &lt;= N11, "YES", "NO"))</f>
        <v>N/A</v>
      </c>
      <c r="P11" s="17" t="str">
        <f ca="1">IFERROR(INDEX(INDEX(INDIRECT("Data_" &amp; $C$5), 0, 3), MATCH(C11, INDEX(INDIRECT("Data_" &amp; $C$5), 0, 1), 0)), "")</f>
        <v>N/A</v>
      </c>
      <c r="Q11" s="15"/>
      <c r="R11" s="15"/>
      <c r="S11" s="15"/>
      <c r="T11" s="15"/>
    </row>
    <row r="12" spans="2:22" ht="30.4" customHeight="1" thickBot="1" x14ac:dyDescent="0.3">
      <c r="B12" s="15"/>
      <c r="C12" s="14" t="s">
        <v>31</v>
      </c>
      <c r="D12" s="15"/>
      <c r="E12" s="39"/>
      <c r="F12" s="15"/>
      <c r="G12" s="15"/>
      <c r="H12" s="15"/>
      <c r="I12" s="15"/>
      <c r="J12" s="15"/>
      <c r="K12" s="15"/>
      <c r="L12" s="16">
        <f t="shared" si="1"/>
        <v>0</v>
      </c>
      <c r="M12" s="16" t="str">
        <f t="shared" ref="M12:M26" si="2">IF(OR(ISBLANK(D12), ISBLANK(L12)), "", L12/D12)</f>
        <v/>
      </c>
      <c r="N12" s="30" t="str">
        <f t="shared" ref="N12:N26" ca="1" si="3">IFERROR(INDEX(INDEX(INDIRECT("Data_" &amp; $C$5), 0, 2), MATCH(C12, INDEX(INDIRECT("Data_" &amp; $C$5), 0, 1), 0)), "")</f>
        <v>N/A</v>
      </c>
      <c r="O12" s="18" t="str">
        <f t="shared" ref="O12:O26" si="4">IF(M12="", "N/A", IF(M12 &lt;= N12, "YES", "NO"))</f>
        <v>N/A</v>
      </c>
      <c r="P12" s="17" t="str">
        <f t="shared" ref="P12:P26" ca="1" si="5">IFERROR(INDEX(INDEX(INDIRECT("Data_" &amp; $C$5), 0, 3), MATCH(C12, INDEX(INDIRECT("Data_" &amp; $C$5), 0, 1), 0)), "")</f>
        <v>N/A</v>
      </c>
      <c r="Q12" s="15"/>
      <c r="R12" s="15"/>
      <c r="S12" s="15"/>
      <c r="T12" s="15"/>
    </row>
    <row r="13" spans="2:22" ht="30.4" customHeight="1" thickBot="1" x14ac:dyDescent="0.3">
      <c r="B13" s="15"/>
      <c r="C13" s="14" t="s">
        <v>31</v>
      </c>
      <c r="D13" s="15"/>
      <c r="E13" s="39"/>
      <c r="F13" s="15"/>
      <c r="G13" s="15"/>
      <c r="H13" s="15"/>
      <c r="I13" s="15"/>
      <c r="J13" s="15"/>
      <c r="K13" s="15"/>
      <c r="L13" s="16">
        <f t="shared" si="1"/>
        <v>0</v>
      </c>
      <c r="M13" s="16" t="str">
        <f t="shared" si="2"/>
        <v/>
      </c>
      <c r="N13" s="30" t="str">
        <f t="shared" ca="1" si="3"/>
        <v>N/A</v>
      </c>
      <c r="O13" s="18" t="str">
        <f t="shared" si="4"/>
        <v>N/A</v>
      </c>
      <c r="P13" s="17" t="str">
        <f t="shared" ca="1" si="5"/>
        <v>N/A</v>
      </c>
      <c r="Q13" s="15"/>
      <c r="R13" s="15"/>
      <c r="S13" s="15"/>
      <c r="T13" s="15"/>
    </row>
    <row r="14" spans="2:22" ht="30.4" customHeight="1" thickBot="1" x14ac:dyDescent="0.3">
      <c r="B14" s="15"/>
      <c r="C14" s="14" t="s">
        <v>31</v>
      </c>
      <c r="D14" s="15"/>
      <c r="E14" s="39"/>
      <c r="F14" s="15"/>
      <c r="G14" s="15"/>
      <c r="H14" s="15"/>
      <c r="I14" s="15"/>
      <c r="J14" s="15"/>
      <c r="K14" s="15"/>
      <c r="L14" s="16">
        <f t="shared" si="1"/>
        <v>0</v>
      </c>
      <c r="M14" s="16" t="str">
        <f t="shared" si="2"/>
        <v/>
      </c>
      <c r="N14" s="30" t="str">
        <f t="shared" ca="1" si="3"/>
        <v>N/A</v>
      </c>
      <c r="O14" s="18" t="str">
        <f t="shared" si="4"/>
        <v>N/A</v>
      </c>
      <c r="P14" s="17" t="str">
        <f t="shared" ca="1" si="5"/>
        <v>N/A</v>
      </c>
      <c r="Q14" s="15"/>
      <c r="R14" s="15"/>
      <c r="S14" s="15"/>
      <c r="T14" s="15"/>
    </row>
    <row r="15" spans="2:22" ht="30.4" customHeight="1" thickBot="1" x14ac:dyDescent="0.3">
      <c r="B15" s="15"/>
      <c r="C15" s="14" t="s">
        <v>31</v>
      </c>
      <c r="D15" s="15"/>
      <c r="E15" s="39"/>
      <c r="F15" s="15"/>
      <c r="G15" s="15"/>
      <c r="H15" s="15"/>
      <c r="I15" s="15"/>
      <c r="J15" s="15"/>
      <c r="K15" s="15"/>
      <c r="L15" s="16">
        <f t="shared" si="1"/>
        <v>0</v>
      </c>
      <c r="M15" s="16" t="str">
        <f t="shared" si="2"/>
        <v/>
      </c>
      <c r="N15" s="30" t="str">
        <f t="shared" ca="1" si="3"/>
        <v>N/A</v>
      </c>
      <c r="O15" s="18" t="str">
        <f t="shared" si="4"/>
        <v>N/A</v>
      </c>
      <c r="P15" s="17" t="str">
        <f t="shared" ca="1" si="5"/>
        <v>N/A</v>
      </c>
      <c r="Q15" s="15"/>
      <c r="R15" s="15"/>
      <c r="S15" s="15"/>
      <c r="T15" s="15"/>
    </row>
    <row r="16" spans="2:22" ht="30.4" customHeight="1" thickBot="1" x14ac:dyDescent="0.3">
      <c r="B16" s="15"/>
      <c r="C16" s="14" t="s">
        <v>31</v>
      </c>
      <c r="D16" s="19"/>
      <c r="E16" s="39"/>
      <c r="F16" s="19"/>
      <c r="G16" s="19"/>
      <c r="H16" s="19"/>
      <c r="I16" s="19"/>
      <c r="J16" s="19"/>
      <c r="K16" s="19"/>
      <c r="L16" s="16">
        <f t="shared" si="1"/>
        <v>0</v>
      </c>
      <c r="M16" s="16" t="str">
        <f t="shared" si="2"/>
        <v/>
      </c>
      <c r="N16" s="30" t="str">
        <f t="shared" ca="1" si="3"/>
        <v>N/A</v>
      </c>
      <c r="O16" s="18" t="str">
        <f t="shared" si="4"/>
        <v>N/A</v>
      </c>
      <c r="P16" s="17" t="str">
        <f t="shared" ca="1" si="5"/>
        <v>N/A</v>
      </c>
      <c r="Q16" s="15"/>
      <c r="R16" s="15"/>
      <c r="S16" s="15"/>
      <c r="T16" s="15"/>
    </row>
    <row r="17" spans="2:20" ht="30.4" customHeight="1" thickBot="1" x14ac:dyDescent="0.3">
      <c r="B17" s="15"/>
      <c r="C17" s="14" t="s">
        <v>31</v>
      </c>
      <c r="D17" s="14"/>
      <c r="E17" s="39"/>
      <c r="F17" s="14"/>
      <c r="G17" s="14"/>
      <c r="H17" s="14"/>
      <c r="I17" s="14"/>
      <c r="J17" s="14"/>
      <c r="K17" s="14"/>
      <c r="L17" s="16">
        <f t="shared" si="1"/>
        <v>0</v>
      </c>
      <c r="M17" s="20" t="str">
        <f t="shared" si="2"/>
        <v/>
      </c>
      <c r="N17" s="30" t="str">
        <f t="shared" ca="1" si="3"/>
        <v>N/A</v>
      </c>
      <c r="O17" s="18" t="str">
        <f t="shared" si="4"/>
        <v>N/A</v>
      </c>
      <c r="P17" s="17" t="str">
        <f t="shared" ca="1" si="5"/>
        <v>N/A</v>
      </c>
      <c r="Q17" s="15"/>
      <c r="R17" s="15"/>
      <c r="S17" s="15"/>
      <c r="T17" s="15"/>
    </row>
    <row r="18" spans="2:20" ht="30.4" customHeight="1" thickBot="1" x14ac:dyDescent="0.3">
      <c r="B18" s="15"/>
      <c r="C18" s="14" t="s">
        <v>31</v>
      </c>
      <c r="D18" s="21"/>
      <c r="E18" s="39"/>
      <c r="F18" s="21"/>
      <c r="G18" s="21"/>
      <c r="H18" s="21"/>
      <c r="I18" s="21"/>
      <c r="J18" s="21"/>
      <c r="K18" s="21"/>
      <c r="L18" s="16">
        <f t="shared" si="1"/>
        <v>0</v>
      </c>
      <c r="M18" s="16" t="str">
        <f t="shared" si="2"/>
        <v/>
      </c>
      <c r="N18" s="30" t="str">
        <f t="shared" ca="1" si="3"/>
        <v>N/A</v>
      </c>
      <c r="O18" s="18" t="str">
        <f t="shared" si="4"/>
        <v>N/A</v>
      </c>
      <c r="P18" s="17" t="str">
        <f t="shared" ca="1" si="5"/>
        <v>N/A</v>
      </c>
      <c r="Q18" s="15"/>
      <c r="R18" s="15"/>
      <c r="S18" s="15"/>
      <c r="T18" s="15"/>
    </row>
    <row r="19" spans="2:20" ht="30.4" customHeight="1" thickBot="1" x14ac:dyDescent="0.3">
      <c r="B19" s="15"/>
      <c r="C19" s="14" t="s">
        <v>31</v>
      </c>
      <c r="D19" s="15"/>
      <c r="E19" s="39"/>
      <c r="F19" s="15"/>
      <c r="G19" s="15"/>
      <c r="H19" s="15"/>
      <c r="I19" s="15"/>
      <c r="J19" s="15"/>
      <c r="K19" s="15"/>
      <c r="L19" s="16">
        <f t="shared" si="1"/>
        <v>0</v>
      </c>
      <c r="M19" s="16" t="str">
        <f t="shared" si="2"/>
        <v/>
      </c>
      <c r="N19" s="30" t="str">
        <f t="shared" ca="1" si="3"/>
        <v>N/A</v>
      </c>
      <c r="O19" s="18" t="str">
        <f t="shared" si="4"/>
        <v>N/A</v>
      </c>
      <c r="P19" s="17" t="str">
        <f t="shared" ca="1" si="5"/>
        <v>N/A</v>
      </c>
      <c r="Q19" s="15"/>
      <c r="R19" s="15"/>
      <c r="S19" s="15"/>
      <c r="T19" s="15"/>
    </row>
    <row r="20" spans="2:20" ht="30.4" customHeight="1" thickBot="1" x14ac:dyDescent="0.3">
      <c r="B20" s="15"/>
      <c r="C20" s="14" t="s">
        <v>31</v>
      </c>
      <c r="D20" s="15"/>
      <c r="E20" s="39"/>
      <c r="F20" s="15"/>
      <c r="G20" s="15"/>
      <c r="H20" s="15"/>
      <c r="I20" s="15"/>
      <c r="J20" s="15"/>
      <c r="K20" s="15"/>
      <c r="L20" s="16">
        <f t="shared" si="1"/>
        <v>0</v>
      </c>
      <c r="M20" s="16" t="str">
        <f t="shared" si="2"/>
        <v/>
      </c>
      <c r="N20" s="30" t="str">
        <f t="shared" ca="1" si="3"/>
        <v>N/A</v>
      </c>
      <c r="O20" s="18" t="str">
        <f t="shared" si="4"/>
        <v>N/A</v>
      </c>
      <c r="P20" s="17" t="str">
        <f t="shared" ca="1" si="5"/>
        <v>N/A</v>
      </c>
      <c r="Q20" s="15"/>
      <c r="R20" s="15"/>
      <c r="S20" s="15"/>
      <c r="T20" s="15"/>
    </row>
    <row r="21" spans="2:20" ht="30.4" customHeight="1" thickBot="1" x14ac:dyDescent="0.3">
      <c r="B21" s="15"/>
      <c r="C21" s="14" t="s">
        <v>31</v>
      </c>
      <c r="D21" s="15"/>
      <c r="E21" s="39"/>
      <c r="F21" s="15"/>
      <c r="G21" s="15"/>
      <c r="H21" s="15"/>
      <c r="I21" s="15"/>
      <c r="J21" s="15"/>
      <c r="K21" s="15"/>
      <c r="L21" s="16">
        <f t="shared" si="1"/>
        <v>0</v>
      </c>
      <c r="M21" s="16" t="str">
        <f t="shared" si="2"/>
        <v/>
      </c>
      <c r="N21" s="30" t="str">
        <f t="shared" ca="1" si="3"/>
        <v>N/A</v>
      </c>
      <c r="O21" s="18" t="str">
        <f t="shared" si="4"/>
        <v>N/A</v>
      </c>
      <c r="P21" s="17" t="str">
        <f t="shared" ca="1" si="5"/>
        <v>N/A</v>
      </c>
      <c r="Q21" s="15"/>
      <c r="R21" s="15"/>
      <c r="S21" s="15"/>
      <c r="T21" s="15"/>
    </row>
    <row r="22" spans="2:20" ht="30.4" customHeight="1" thickBot="1" x14ac:dyDescent="0.3">
      <c r="B22" s="15"/>
      <c r="C22" s="14" t="s">
        <v>31</v>
      </c>
      <c r="D22" s="15"/>
      <c r="E22" s="39"/>
      <c r="F22" s="15"/>
      <c r="G22" s="15"/>
      <c r="H22" s="15"/>
      <c r="I22" s="15"/>
      <c r="J22" s="15"/>
      <c r="K22" s="15"/>
      <c r="L22" s="16">
        <f t="shared" si="1"/>
        <v>0</v>
      </c>
      <c r="M22" s="16" t="str">
        <f t="shared" si="2"/>
        <v/>
      </c>
      <c r="N22" s="30" t="str">
        <f t="shared" ca="1" si="3"/>
        <v>N/A</v>
      </c>
      <c r="O22" s="18" t="str">
        <f t="shared" si="4"/>
        <v>N/A</v>
      </c>
      <c r="P22" s="17" t="str">
        <f t="shared" ca="1" si="5"/>
        <v>N/A</v>
      </c>
      <c r="Q22" s="15"/>
      <c r="R22" s="15"/>
      <c r="S22" s="15"/>
      <c r="T22" s="15"/>
    </row>
    <row r="23" spans="2:20" ht="30.4" customHeight="1" thickBot="1" x14ac:dyDescent="0.3">
      <c r="B23" s="15"/>
      <c r="C23" s="14" t="s">
        <v>31</v>
      </c>
      <c r="D23" s="15"/>
      <c r="E23" s="39"/>
      <c r="F23" s="15"/>
      <c r="G23" s="15"/>
      <c r="H23" s="15"/>
      <c r="I23" s="15"/>
      <c r="J23" s="15"/>
      <c r="K23" s="15"/>
      <c r="L23" s="16">
        <f t="shared" si="1"/>
        <v>0</v>
      </c>
      <c r="M23" s="16" t="str">
        <f t="shared" si="2"/>
        <v/>
      </c>
      <c r="N23" s="30" t="str">
        <f t="shared" ca="1" si="3"/>
        <v>N/A</v>
      </c>
      <c r="O23" s="18" t="str">
        <f t="shared" si="4"/>
        <v>N/A</v>
      </c>
      <c r="P23" s="17" t="str">
        <f t="shared" ca="1" si="5"/>
        <v>N/A</v>
      </c>
      <c r="Q23" s="15"/>
      <c r="R23" s="15"/>
      <c r="S23" s="15"/>
      <c r="T23" s="15"/>
    </row>
    <row r="24" spans="2:20" ht="30.4" customHeight="1" thickBot="1" x14ac:dyDescent="0.3">
      <c r="B24" s="15"/>
      <c r="C24" s="14" t="s">
        <v>31</v>
      </c>
      <c r="D24" s="15"/>
      <c r="E24" s="39"/>
      <c r="F24" s="15"/>
      <c r="G24" s="15"/>
      <c r="H24" s="15"/>
      <c r="I24" s="15"/>
      <c r="J24" s="15"/>
      <c r="K24" s="15"/>
      <c r="L24" s="16">
        <f t="shared" si="1"/>
        <v>0</v>
      </c>
      <c r="M24" s="16" t="str">
        <f t="shared" si="2"/>
        <v/>
      </c>
      <c r="N24" s="30" t="str">
        <f t="shared" ca="1" si="3"/>
        <v>N/A</v>
      </c>
      <c r="O24" s="18" t="str">
        <f t="shared" si="4"/>
        <v>N/A</v>
      </c>
      <c r="P24" s="17" t="str">
        <f t="shared" ca="1" si="5"/>
        <v>N/A</v>
      </c>
      <c r="Q24" s="15"/>
      <c r="R24" s="15"/>
      <c r="S24" s="15"/>
      <c r="T24" s="15"/>
    </row>
    <row r="25" spans="2:20" ht="30.4" customHeight="1" thickBot="1" x14ac:dyDescent="0.3">
      <c r="B25" s="15"/>
      <c r="C25" s="14" t="s">
        <v>31</v>
      </c>
      <c r="D25" s="15"/>
      <c r="E25" s="39"/>
      <c r="F25" s="15"/>
      <c r="G25" s="15"/>
      <c r="H25" s="15"/>
      <c r="I25" s="15"/>
      <c r="J25" s="15"/>
      <c r="K25" s="15"/>
      <c r="L25" s="16">
        <f t="shared" si="1"/>
        <v>0</v>
      </c>
      <c r="M25" s="16" t="str">
        <f t="shared" si="2"/>
        <v/>
      </c>
      <c r="N25" s="30" t="str">
        <f t="shared" ca="1" si="3"/>
        <v>N/A</v>
      </c>
      <c r="O25" s="18" t="str">
        <f t="shared" si="4"/>
        <v>N/A</v>
      </c>
      <c r="P25" s="17" t="str">
        <f t="shared" ca="1" si="5"/>
        <v>N/A</v>
      </c>
      <c r="Q25" s="15"/>
      <c r="R25" s="15"/>
      <c r="S25" s="15"/>
      <c r="T25" s="15"/>
    </row>
    <row r="26" spans="2:20" ht="30.4" customHeight="1" thickBot="1" x14ac:dyDescent="0.3">
      <c r="B26" s="15"/>
      <c r="C26" s="14" t="s">
        <v>31</v>
      </c>
      <c r="D26" s="15"/>
      <c r="E26" s="40"/>
      <c r="F26" s="15"/>
      <c r="G26" s="15"/>
      <c r="H26" s="15"/>
      <c r="I26" s="15"/>
      <c r="J26" s="15"/>
      <c r="K26" s="15"/>
      <c r="L26" s="16">
        <f t="shared" si="1"/>
        <v>0</v>
      </c>
      <c r="M26" s="16" t="str">
        <f t="shared" si="2"/>
        <v/>
      </c>
      <c r="N26" s="30" t="str">
        <f t="shared" ca="1" si="3"/>
        <v>N/A</v>
      </c>
      <c r="O26" s="18" t="str">
        <f t="shared" si="4"/>
        <v>N/A</v>
      </c>
      <c r="P26" s="17" t="str">
        <f t="shared" ca="1" si="5"/>
        <v>N/A</v>
      </c>
      <c r="Q26" s="15"/>
      <c r="R26" s="15"/>
      <c r="S26" s="15"/>
      <c r="T26" s="15"/>
    </row>
    <row r="28" spans="2:20" x14ac:dyDescent="0.25">
      <c r="B28" s="27" t="s">
        <v>20</v>
      </c>
    </row>
    <row r="29" spans="2:20" ht="27" customHeight="1" x14ac:dyDescent="0.25">
      <c r="B29" s="33" t="s">
        <v>161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2:20" ht="27" customHeight="1" x14ac:dyDescent="0.25">
      <c r="B30" s="33" t="s">
        <v>163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22"/>
      <c r="S30" s="22"/>
      <c r="T30" s="22"/>
    </row>
    <row r="31" spans="2:20" ht="27" customHeight="1" x14ac:dyDescent="0.25">
      <c r="B31" s="33" t="s">
        <v>156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22"/>
      <c r="S31" s="22"/>
      <c r="T31" s="22"/>
    </row>
    <row r="32" spans="2:20" ht="27" customHeight="1" x14ac:dyDescent="0.25">
      <c r="B32" s="33" t="s">
        <v>157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22"/>
      <c r="S32" s="22"/>
      <c r="T32" s="22"/>
    </row>
    <row r="33" spans="2:18" ht="27" customHeight="1" x14ac:dyDescent="0.25">
      <c r="B33" s="33" t="s">
        <v>158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22"/>
    </row>
    <row r="34" spans="2:18" ht="27" customHeight="1" x14ac:dyDescent="0.25">
      <c r="B34" s="33" t="s">
        <v>159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22"/>
    </row>
    <row r="35" spans="2:18" ht="27" customHeight="1" x14ac:dyDescent="0.25">
      <c r="B35" s="33" t="s">
        <v>160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</sheetData>
  <mergeCells count="23">
    <mergeCell ref="B35:Q35"/>
    <mergeCell ref="B29:Q29"/>
    <mergeCell ref="B4:O4"/>
    <mergeCell ref="P4:S4"/>
    <mergeCell ref="E11:E26"/>
    <mergeCell ref="Q6:Q10"/>
    <mergeCell ref="D6:D10"/>
    <mergeCell ref="C6:C10"/>
    <mergeCell ref="B6:B10"/>
    <mergeCell ref="P6:P10"/>
    <mergeCell ref="O6:O10"/>
    <mergeCell ref="N6:N10"/>
    <mergeCell ref="M6:M10"/>
    <mergeCell ref="L6:L10"/>
    <mergeCell ref="E6:K6"/>
    <mergeCell ref="S6:S10"/>
    <mergeCell ref="B33:Q33"/>
    <mergeCell ref="T6:T10"/>
    <mergeCell ref="B34:Q34"/>
    <mergeCell ref="B30:Q30"/>
    <mergeCell ref="B32:Q32"/>
    <mergeCell ref="B31:Q31"/>
    <mergeCell ref="R6:R10"/>
  </mergeCells>
  <phoneticPr fontId="3" type="noConversion"/>
  <dataValidations count="2">
    <dataValidation type="list" allowBlank="1" showInputMessage="1" showErrorMessage="1" sqref="C5">
      <formula1>"2024, 2021, 2018, 2015, 2012"</formula1>
    </dataValidation>
    <dataValidation type="list" allowBlank="1" showInputMessage="1" showErrorMessage="1" sqref="C11:C26">
      <formula1>INDEX(INDIRECT("Data_"&amp;$C$5), 0, 1)</formula1>
    </dataValidation>
  </dataValidations>
  <pageMargins left="0.25" right="0.25" top="0.75" bottom="0.75" header="0.3" footer="0.3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"/>
  <sheetViews>
    <sheetView zoomScale="25" zoomScaleNormal="25" workbookViewId="0">
      <selection activeCell="AM60" sqref="AM60"/>
    </sheetView>
  </sheetViews>
  <sheetFormatPr defaultRowHeight="15.75" x14ac:dyDescent="0.25"/>
  <cols>
    <col min="1" max="1" width="47.85546875" customWidth="1"/>
    <col min="2" max="2" width="22.7109375" customWidth="1"/>
    <col min="3" max="3" width="19.28515625" customWidth="1"/>
    <col min="5" max="5" width="47.85546875" customWidth="1"/>
    <col min="6" max="6" width="22.7109375" customWidth="1"/>
    <col min="7" max="7" width="19.28515625" customWidth="1"/>
    <col min="9" max="9" width="47.85546875" customWidth="1"/>
    <col min="10" max="10" width="22.7109375" customWidth="1"/>
    <col min="11" max="11" width="19.28515625" customWidth="1"/>
    <col min="13" max="13" width="47.85546875" customWidth="1"/>
    <col min="14" max="14" width="22.7109375" customWidth="1"/>
    <col min="15" max="15" width="19.28515625" customWidth="1"/>
    <col min="17" max="17" width="47.85546875" customWidth="1"/>
    <col min="18" max="18" width="22.7109375" customWidth="1"/>
    <col min="19" max="19" width="19.28515625" customWidth="1"/>
    <col min="21" max="21" width="22.5703125" customWidth="1"/>
    <col min="23" max="23" width="15.28515625" customWidth="1"/>
  </cols>
  <sheetData>
    <row r="1" spans="1:23" ht="21" thickBot="1" x14ac:dyDescent="0.35">
      <c r="A1" s="28" t="s">
        <v>21</v>
      </c>
      <c r="E1" s="28" t="s">
        <v>22</v>
      </c>
      <c r="I1" s="28" t="s">
        <v>23</v>
      </c>
      <c r="M1" s="28" t="s">
        <v>24</v>
      </c>
      <c r="Q1" s="28" t="s">
        <v>25</v>
      </c>
    </row>
    <row r="2" spans="1:23" ht="30.75" thickBot="1" x14ac:dyDescent="0.3">
      <c r="A2" s="44" t="s">
        <v>1</v>
      </c>
      <c r="B2" s="44" t="s">
        <v>26</v>
      </c>
      <c r="C2" s="5" t="s">
        <v>27</v>
      </c>
      <c r="E2" s="44" t="s">
        <v>1</v>
      </c>
      <c r="F2" s="44" t="s">
        <v>26</v>
      </c>
      <c r="G2" s="5" t="s">
        <v>27</v>
      </c>
      <c r="I2" s="44" t="s">
        <v>1</v>
      </c>
      <c r="J2" s="44" t="s">
        <v>26</v>
      </c>
      <c r="K2" s="5" t="s">
        <v>27</v>
      </c>
      <c r="M2" s="44" t="s">
        <v>1</v>
      </c>
      <c r="N2" s="44" t="s">
        <v>26</v>
      </c>
      <c r="O2" s="5" t="s">
        <v>27</v>
      </c>
      <c r="Q2" s="44" t="s">
        <v>1</v>
      </c>
      <c r="R2" s="44" t="s">
        <v>26</v>
      </c>
      <c r="S2" s="5" t="s">
        <v>27</v>
      </c>
      <c r="U2" s="44" t="s">
        <v>28</v>
      </c>
      <c r="W2" s="44" t="s">
        <v>29</v>
      </c>
    </row>
    <row r="3" spans="1:23" ht="16.5" thickBot="1" x14ac:dyDescent="0.3">
      <c r="A3" s="44"/>
      <c r="B3" s="44"/>
      <c r="C3" s="5" t="s">
        <v>30</v>
      </c>
      <c r="E3" s="44"/>
      <c r="F3" s="44"/>
      <c r="G3" s="5" t="s">
        <v>30</v>
      </c>
      <c r="I3" s="44"/>
      <c r="J3" s="44"/>
      <c r="K3" s="5" t="s">
        <v>30</v>
      </c>
      <c r="M3" s="44"/>
      <c r="N3" s="44"/>
      <c r="O3" s="5" t="s">
        <v>30</v>
      </c>
      <c r="Q3" s="44"/>
      <c r="R3" s="44"/>
      <c r="S3" s="5" t="s">
        <v>30</v>
      </c>
      <c r="U3" s="44"/>
      <c r="W3" s="44"/>
    </row>
    <row r="4" spans="1:23" ht="16.5" thickBot="1" x14ac:dyDescent="0.3">
      <c r="A4" s="2" t="s">
        <v>31</v>
      </c>
      <c r="B4" s="2" t="s">
        <v>32</v>
      </c>
      <c r="C4" s="2" t="s">
        <v>32</v>
      </c>
      <c r="E4" s="2" t="s">
        <v>31</v>
      </c>
      <c r="F4" s="2" t="s">
        <v>32</v>
      </c>
      <c r="G4" s="2" t="s">
        <v>32</v>
      </c>
      <c r="I4" s="2" t="s">
        <v>31</v>
      </c>
      <c r="J4" s="2" t="s">
        <v>32</v>
      </c>
      <c r="K4" s="2" t="s">
        <v>32</v>
      </c>
      <c r="M4" s="2" t="s">
        <v>31</v>
      </c>
      <c r="N4" s="2" t="s">
        <v>32</v>
      </c>
      <c r="O4" s="2" t="s">
        <v>32</v>
      </c>
      <c r="Q4" s="2" t="s">
        <v>31</v>
      </c>
      <c r="R4" s="2" t="s">
        <v>32</v>
      </c>
      <c r="S4" s="2" t="s">
        <v>32</v>
      </c>
      <c r="U4" s="2" t="s">
        <v>33</v>
      </c>
      <c r="W4" s="2">
        <v>2024</v>
      </c>
    </row>
    <row r="5" spans="1:23" ht="16.5" thickBot="1" x14ac:dyDescent="0.3">
      <c r="A5" s="2" t="s">
        <v>19</v>
      </c>
      <c r="B5" s="2" t="s">
        <v>32</v>
      </c>
      <c r="C5" s="2" t="s">
        <v>32</v>
      </c>
      <c r="E5" s="2" t="s">
        <v>19</v>
      </c>
      <c r="F5" s="2" t="s">
        <v>32</v>
      </c>
      <c r="G5" s="2" t="s">
        <v>32</v>
      </c>
      <c r="I5" s="2" t="s">
        <v>19</v>
      </c>
      <c r="J5" s="2" t="s">
        <v>32</v>
      </c>
      <c r="K5" s="2" t="s">
        <v>32</v>
      </c>
      <c r="M5" s="2" t="s">
        <v>19</v>
      </c>
      <c r="N5" s="2" t="s">
        <v>32</v>
      </c>
      <c r="O5" s="2" t="s">
        <v>32</v>
      </c>
      <c r="Q5" s="2" t="s">
        <v>19</v>
      </c>
      <c r="R5" s="2" t="s">
        <v>32</v>
      </c>
      <c r="S5" s="2" t="s">
        <v>32</v>
      </c>
      <c r="U5" s="2" t="s">
        <v>34</v>
      </c>
      <c r="W5" s="2">
        <v>2021</v>
      </c>
    </row>
    <row r="6" spans="1:23" ht="30.75" thickBot="1" x14ac:dyDescent="0.3">
      <c r="A6" s="1" t="s">
        <v>35</v>
      </c>
      <c r="B6" s="2">
        <v>17</v>
      </c>
      <c r="C6" s="2" t="s">
        <v>32</v>
      </c>
      <c r="E6" s="1" t="s">
        <v>35</v>
      </c>
      <c r="F6" s="2">
        <v>17</v>
      </c>
      <c r="G6" s="2" t="s">
        <v>36</v>
      </c>
      <c r="I6" s="1" t="s">
        <v>35</v>
      </c>
      <c r="J6" s="2">
        <v>17</v>
      </c>
      <c r="K6" s="2" t="s">
        <v>36</v>
      </c>
      <c r="M6" s="1" t="s">
        <v>37</v>
      </c>
      <c r="N6" s="2">
        <v>9.5</v>
      </c>
      <c r="O6" s="2" t="s">
        <v>36</v>
      </c>
      <c r="Q6" s="1" t="s">
        <v>18</v>
      </c>
      <c r="R6" s="2">
        <v>9.5</v>
      </c>
      <c r="S6" s="2" t="s">
        <v>36</v>
      </c>
      <c r="U6" s="2" t="s">
        <v>38</v>
      </c>
      <c r="W6" s="2">
        <v>2018</v>
      </c>
    </row>
    <row r="7" spans="1:23" ht="16.5" thickBot="1" x14ac:dyDescent="0.3">
      <c r="A7" s="1" t="s">
        <v>39</v>
      </c>
      <c r="B7" s="2">
        <v>14</v>
      </c>
      <c r="C7" s="2" t="s">
        <v>32</v>
      </c>
      <c r="E7" s="1" t="s">
        <v>39</v>
      </c>
      <c r="F7" s="2">
        <v>14</v>
      </c>
      <c r="G7" s="2" t="s">
        <v>40</v>
      </c>
      <c r="I7" s="1" t="s">
        <v>39</v>
      </c>
      <c r="J7" s="2">
        <v>13</v>
      </c>
      <c r="K7" s="2" t="s">
        <v>40</v>
      </c>
      <c r="M7" s="1" t="s">
        <v>35</v>
      </c>
      <c r="N7" s="2">
        <v>17</v>
      </c>
      <c r="O7" s="2" t="s">
        <v>36</v>
      </c>
      <c r="Q7" s="1" t="s">
        <v>35</v>
      </c>
      <c r="R7" s="2">
        <v>17</v>
      </c>
      <c r="S7" s="2" t="s">
        <v>36</v>
      </c>
      <c r="U7" s="2" t="s">
        <v>41</v>
      </c>
      <c r="W7" s="2">
        <v>2015</v>
      </c>
    </row>
    <row r="8" spans="1:23" ht="30.75" thickBot="1" x14ac:dyDescent="0.3">
      <c r="A8" s="1" t="s">
        <v>42</v>
      </c>
      <c r="B8" s="2">
        <v>20</v>
      </c>
      <c r="C8" s="2" t="s">
        <v>32</v>
      </c>
      <c r="E8" s="1" t="s">
        <v>42</v>
      </c>
      <c r="F8" s="2">
        <v>20</v>
      </c>
      <c r="G8" s="2" t="s">
        <v>40</v>
      </c>
      <c r="I8" s="1" t="s">
        <v>42</v>
      </c>
      <c r="J8" s="2">
        <v>17</v>
      </c>
      <c r="K8" s="2" t="s">
        <v>40</v>
      </c>
      <c r="M8" s="1" t="s">
        <v>43</v>
      </c>
      <c r="N8" s="2">
        <v>9.6999999999999993</v>
      </c>
      <c r="O8" s="2" t="s">
        <v>36</v>
      </c>
      <c r="Q8" s="1" t="s">
        <v>43</v>
      </c>
      <c r="R8" s="2">
        <v>9.6999999999999993</v>
      </c>
      <c r="S8" s="2" t="s">
        <v>36</v>
      </c>
      <c r="U8" s="2" t="s">
        <v>44</v>
      </c>
      <c r="W8" s="2">
        <v>2012</v>
      </c>
    </row>
    <row r="9" spans="1:23" ht="16.5" thickBot="1" x14ac:dyDescent="0.3">
      <c r="A9" s="3" t="s">
        <v>45</v>
      </c>
      <c r="B9" s="2">
        <v>11</v>
      </c>
      <c r="C9" s="2" t="s">
        <v>32</v>
      </c>
      <c r="E9" s="3" t="s">
        <v>45</v>
      </c>
      <c r="F9" s="2">
        <v>11</v>
      </c>
      <c r="G9" s="2" t="s">
        <v>40</v>
      </c>
      <c r="I9" s="3" t="s">
        <v>45</v>
      </c>
      <c r="J9" s="2">
        <v>11</v>
      </c>
      <c r="K9" s="2" t="s">
        <v>40</v>
      </c>
      <c r="M9" s="3" t="s">
        <v>39</v>
      </c>
      <c r="N9" s="2">
        <v>13</v>
      </c>
      <c r="O9" s="2" t="s">
        <v>40</v>
      </c>
      <c r="Q9" s="3" t="s">
        <v>39</v>
      </c>
      <c r="R9" s="2">
        <v>10</v>
      </c>
      <c r="S9" s="2" t="s">
        <v>40</v>
      </c>
      <c r="U9" s="2" t="s">
        <v>46</v>
      </c>
    </row>
    <row r="10" spans="1:23" ht="30.75" thickBot="1" x14ac:dyDescent="0.3">
      <c r="A10" s="1" t="s">
        <v>47</v>
      </c>
      <c r="B10" s="2">
        <v>5</v>
      </c>
      <c r="C10" s="2" t="s">
        <v>32</v>
      </c>
      <c r="E10" s="1" t="s">
        <v>47</v>
      </c>
      <c r="F10" s="2">
        <v>5</v>
      </c>
      <c r="G10" s="2" t="s">
        <v>48</v>
      </c>
      <c r="I10" s="1" t="s">
        <v>47</v>
      </c>
      <c r="J10" s="2">
        <v>5</v>
      </c>
      <c r="K10" s="2" t="s">
        <v>48</v>
      </c>
      <c r="M10" s="1" t="s">
        <v>42</v>
      </c>
      <c r="N10" s="2">
        <v>17</v>
      </c>
      <c r="O10" s="2" t="s">
        <v>40</v>
      </c>
      <c r="Q10" s="1" t="s">
        <v>42</v>
      </c>
      <c r="R10" s="2">
        <v>12.7</v>
      </c>
      <c r="S10" s="2" t="s">
        <v>40</v>
      </c>
      <c r="U10" s="2" t="s">
        <v>49</v>
      </c>
    </row>
    <row r="11" spans="1:23" ht="16.5" thickBot="1" x14ac:dyDescent="0.3">
      <c r="A11" s="3" t="s">
        <v>50</v>
      </c>
      <c r="B11" s="2">
        <v>13</v>
      </c>
      <c r="C11" s="2" t="s">
        <v>32</v>
      </c>
      <c r="E11" s="3" t="s">
        <v>51</v>
      </c>
      <c r="F11" s="2">
        <v>12</v>
      </c>
      <c r="G11" s="2" t="s">
        <v>36</v>
      </c>
      <c r="I11" s="3" t="s">
        <v>52</v>
      </c>
      <c r="J11" s="2">
        <v>10</v>
      </c>
      <c r="K11" s="2" t="s">
        <v>36</v>
      </c>
      <c r="M11" s="3" t="s">
        <v>45</v>
      </c>
      <c r="N11" s="2">
        <v>9.5</v>
      </c>
      <c r="O11" s="2" t="s">
        <v>40</v>
      </c>
      <c r="Q11" s="3" t="s">
        <v>45</v>
      </c>
      <c r="R11" s="2">
        <v>9.5</v>
      </c>
      <c r="S11" s="2" t="s">
        <v>40</v>
      </c>
    </row>
    <row r="12" spans="1:23" ht="30.75" thickBot="1" x14ac:dyDescent="0.3">
      <c r="A12" s="3" t="s">
        <v>53</v>
      </c>
      <c r="B12" s="2">
        <v>15</v>
      </c>
      <c r="C12" s="2" t="s">
        <v>32</v>
      </c>
      <c r="E12" s="3" t="s">
        <v>53</v>
      </c>
      <c r="F12" s="2">
        <v>15</v>
      </c>
      <c r="G12" s="2" t="s">
        <v>40</v>
      </c>
      <c r="I12" s="3" t="s">
        <v>51</v>
      </c>
      <c r="J12" s="2">
        <v>15</v>
      </c>
      <c r="K12" s="2" t="s">
        <v>36</v>
      </c>
      <c r="M12" s="3" t="s">
        <v>47</v>
      </c>
      <c r="N12" s="2">
        <v>4</v>
      </c>
      <c r="O12" s="2" t="s">
        <v>48</v>
      </c>
      <c r="Q12" s="3" t="s">
        <v>47</v>
      </c>
      <c r="R12" s="2">
        <v>3</v>
      </c>
      <c r="S12" s="2" t="s">
        <v>48</v>
      </c>
    </row>
    <row r="13" spans="1:23" ht="16.5" thickBot="1" x14ac:dyDescent="0.3">
      <c r="A13" s="3" t="s">
        <v>54</v>
      </c>
      <c r="B13" s="2">
        <v>14</v>
      </c>
      <c r="C13" s="2" t="s">
        <v>32</v>
      </c>
      <c r="E13" s="3" t="s">
        <v>55</v>
      </c>
      <c r="F13" s="2">
        <v>12</v>
      </c>
      <c r="G13" s="2" t="s">
        <v>36</v>
      </c>
      <c r="I13" s="3" t="s">
        <v>53</v>
      </c>
      <c r="J13" s="2">
        <v>15</v>
      </c>
      <c r="K13" s="2" t="s">
        <v>40</v>
      </c>
      <c r="M13" s="3" t="s">
        <v>56</v>
      </c>
      <c r="N13" s="2">
        <v>10</v>
      </c>
      <c r="O13" s="2" t="s">
        <v>36</v>
      </c>
      <c r="Q13" s="3" t="s">
        <v>17</v>
      </c>
      <c r="R13" s="2">
        <v>8.1</v>
      </c>
      <c r="S13" s="2" t="s">
        <v>36</v>
      </c>
    </row>
    <row r="14" spans="1:23" ht="16.5" thickBot="1" x14ac:dyDescent="0.3">
      <c r="A14" s="1" t="s">
        <v>57</v>
      </c>
      <c r="B14" s="2">
        <v>8</v>
      </c>
      <c r="C14" s="2" t="s">
        <v>32</v>
      </c>
      <c r="E14" s="1" t="s">
        <v>54</v>
      </c>
      <c r="F14" s="2">
        <v>15</v>
      </c>
      <c r="G14" s="2" t="s">
        <v>36</v>
      </c>
      <c r="I14" s="1" t="s">
        <v>58</v>
      </c>
      <c r="J14" s="2">
        <v>8</v>
      </c>
      <c r="K14" s="2" t="s">
        <v>36</v>
      </c>
      <c r="M14" s="1" t="s">
        <v>51</v>
      </c>
      <c r="N14" s="2">
        <v>9.1</v>
      </c>
      <c r="O14" s="2" t="s">
        <v>36</v>
      </c>
      <c r="Q14" s="1" t="s">
        <v>51</v>
      </c>
      <c r="R14" s="2">
        <v>9.1</v>
      </c>
      <c r="S14" s="2" t="s">
        <v>36</v>
      </c>
    </row>
    <row r="15" spans="1:23" ht="16.5" thickBot="1" x14ac:dyDescent="0.3">
      <c r="A15" s="3" t="s">
        <v>59</v>
      </c>
      <c r="B15" s="2">
        <v>8</v>
      </c>
      <c r="C15" s="2" t="s">
        <v>32</v>
      </c>
      <c r="E15" s="3" t="s">
        <v>57</v>
      </c>
      <c r="F15" s="2">
        <v>8</v>
      </c>
      <c r="G15" s="2" t="s">
        <v>36</v>
      </c>
      <c r="I15" s="3" t="s">
        <v>55</v>
      </c>
      <c r="J15" s="2">
        <v>15</v>
      </c>
      <c r="K15" s="2" t="s">
        <v>36</v>
      </c>
      <c r="M15" s="3" t="s">
        <v>53</v>
      </c>
      <c r="N15" s="2">
        <v>15</v>
      </c>
      <c r="O15" s="2" t="s">
        <v>40</v>
      </c>
      <c r="Q15" s="3" t="s">
        <v>53</v>
      </c>
      <c r="R15" s="2">
        <v>12.4</v>
      </c>
      <c r="S15" s="2" t="s">
        <v>40</v>
      </c>
    </row>
    <row r="16" spans="1:23" ht="16.5" thickBot="1" x14ac:dyDescent="0.3">
      <c r="A16" s="3" t="s">
        <v>60</v>
      </c>
      <c r="B16" s="2">
        <v>14</v>
      </c>
      <c r="C16" s="2" t="s">
        <v>32</v>
      </c>
      <c r="E16" s="3" t="s">
        <v>61</v>
      </c>
      <c r="F16" s="2">
        <v>15</v>
      </c>
      <c r="G16" s="2" t="s">
        <v>40</v>
      </c>
      <c r="I16" s="3" t="s">
        <v>54</v>
      </c>
      <c r="J16" s="2">
        <v>12</v>
      </c>
      <c r="K16" s="2" t="s">
        <v>36</v>
      </c>
      <c r="M16" s="3" t="s">
        <v>58</v>
      </c>
      <c r="N16" s="2">
        <v>8</v>
      </c>
      <c r="O16" s="2" t="s">
        <v>36</v>
      </c>
      <c r="Q16" s="3" t="s">
        <v>62</v>
      </c>
      <c r="R16" s="2">
        <v>8</v>
      </c>
      <c r="S16" s="2" t="s">
        <v>36</v>
      </c>
    </row>
    <row r="17" spans="1:19" ht="16.5" thickBot="1" x14ac:dyDescent="0.3">
      <c r="A17" s="1" t="s">
        <v>63</v>
      </c>
      <c r="B17" s="2">
        <v>17</v>
      </c>
      <c r="C17" s="2" t="s">
        <v>32</v>
      </c>
      <c r="E17" s="1" t="s">
        <v>64</v>
      </c>
      <c r="F17" s="2">
        <v>8</v>
      </c>
      <c r="G17" s="2" t="s">
        <v>36</v>
      </c>
      <c r="I17" s="1" t="s">
        <v>65</v>
      </c>
      <c r="J17" s="2">
        <v>10</v>
      </c>
      <c r="K17" s="2" t="s">
        <v>40</v>
      </c>
      <c r="M17" s="1" t="s">
        <v>55</v>
      </c>
      <c r="N17" s="2">
        <v>12.5</v>
      </c>
      <c r="O17" s="2" t="s">
        <v>36</v>
      </c>
      <c r="Q17" s="1" t="s">
        <v>55</v>
      </c>
      <c r="R17" s="2">
        <v>12.5</v>
      </c>
      <c r="S17" s="2" t="s">
        <v>36</v>
      </c>
    </row>
    <row r="18" spans="1:19" ht="16.5" thickBot="1" x14ac:dyDescent="0.3">
      <c r="A18" s="1" t="s">
        <v>66</v>
      </c>
      <c r="B18" s="2">
        <v>13</v>
      </c>
      <c r="C18" s="2" t="s">
        <v>32</v>
      </c>
      <c r="E18" s="1" t="s">
        <v>60</v>
      </c>
      <c r="F18" s="2">
        <v>14</v>
      </c>
      <c r="G18" s="2" t="s">
        <v>36</v>
      </c>
      <c r="I18" s="1" t="s">
        <v>67</v>
      </c>
      <c r="J18" s="2">
        <v>14</v>
      </c>
      <c r="K18" s="2" t="s">
        <v>36</v>
      </c>
      <c r="M18" s="1" t="s">
        <v>54</v>
      </c>
      <c r="N18" s="2">
        <v>12.8</v>
      </c>
      <c r="O18" s="2" t="s">
        <v>36</v>
      </c>
      <c r="Q18" s="1" t="s">
        <v>54</v>
      </c>
      <c r="R18" s="2">
        <v>10.6</v>
      </c>
      <c r="S18" s="2" t="s">
        <v>36</v>
      </c>
    </row>
    <row r="19" spans="1:19" ht="16.5" thickBot="1" x14ac:dyDescent="0.3">
      <c r="A19" s="1" t="s">
        <v>68</v>
      </c>
      <c r="B19" s="2">
        <v>13</v>
      </c>
      <c r="C19" s="2" t="s">
        <v>32</v>
      </c>
      <c r="E19" s="1" t="s">
        <v>63</v>
      </c>
      <c r="F19" s="2">
        <v>17</v>
      </c>
      <c r="G19" s="2" t="s">
        <v>40</v>
      </c>
      <c r="I19" s="1" t="s">
        <v>57</v>
      </c>
      <c r="J19" s="2">
        <v>8</v>
      </c>
      <c r="K19" s="2" t="s">
        <v>36</v>
      </c>
      <c r="M19" s="1" t="s">
        <v>65</v>
      </c>
      <c r="N19" s="2">
        <v>12</v>
      </c>
      <c r="O19" s="2" t="s">
        <v>40</v>
      </c>
      <c r="Q19" s="1" t="s">
        <v>65</v>
      </c>
      <c r="R19" s="2">
        <v>12</v>
      </c>
      <c r="S19" s="2" t="s">
        <v>40</v>
      </c>
    </row>
    <row r="20" spans="1:19" ht="16.5" thickBot="1" x14ac:dyDescent="0.3">
      <c r="A20" s="1" t="s">
        <v>69</v>
      </c>
      <c r="B20" s="2">
        <v>13</v>
      </c>
      <c r="C20" s="2" t="s">
        <v>32</v>
      </c>
      <c r="E20" s="1" t="s">
        <v>66</v>
      </c>
      <c r="F20" s="2">
        <v>13</v>
      </c>
      <c r="G20" s="2" t="s">
        <v>40</v>
      </c>
      <c r="I20" s="1" t="s">
        <v>70</v>
      </c>
      <c r="J20" s="2">
        <v>15</v>
      </c>
      <c r="K20" s="2" t="s">
        <v>36</v>
      </c>
      <c r="M20" s="1" t="s">
        <v>67</v>
      </c>
      <c r="N20" s="2">
        <v>10</v>
      </c>
      <c r="O20" s="2" t="s">
        <v>36</v>
      </c>
      <c r="Q20" s="1" t="s">
        <v>71</v>
      </c>
      <c r="R20" s="2">
        <v>10</v>
      </c>
      <c r="S20" s="2" t="s">
        <v>36</v>
      </c>
    </row>
    <row r="21" spans="1:19" ht="30.75" thickBot="1" x14ac:dyDescent="0.3">
      <c r="A21" s="1" t="s">
        <v>72</v>
      </c>
      <c r="B21" s="2">
        <v>15</v>
      </c>
      <c r="C21" s="2" t="s">
        <v>32</v>
      </c>
      <c r="E21" s="1" t="s">
        <v>68</v>
      </c>
      <c r="F21" s="2">
        <v>13</v>
      </c>
      <c r="G21" s="2" t="s">
        <v>36</v>
      </c>
      <c r="I21" s="1" t="s">
        <v>73</v>
      </c>
      <c r="J21" s="2">
        <v>12</v>
      </c>
      <c r="K21" s="2" t="s">
        <v>36</v>
      </c>
      <c r="M21" s="1" t="s">
        <v>57</v>
      </c>
      <c r="N21" s="2">
        <v>7</v>
      </c>
      <c r="O21" s="2" t="s">
        <v>36</v>
      </c>
      <c r="Q21" s="1" t="s">
        <v>74</v>
      </c>
      <c r="R21" s="2">
        <v>6</v>
      </c>
      <c r="S21" s="2" t="s">
        <v>36</v>
      </c>
    </row>
    <row r="22" spans="1:19" ht="30.75" thickBot="1" x14ac:dyDescent="0.3">
      <c r="A22" s="3" t="s">
        <v>75</v>
      </c>
      <c r="B22" s="2">
        <v>15</v>
      </c>
      <c r="C22" s="2" t="s">
        <v>32</v>
      </c>
      <c r="E22" s="3" t="s">
        <v>69</v>
      </c>
      <c r="F22" s="2">
        <v>13</v>
      </c>
      <c r="G22" s="2" t="s">
        <v>40</v>
      </c>
      <c r="I22" s="3" t="s">
        <v>64</v>
      </c>
      <c r="J22" s="2">
        <v>8</v>
      </c>
      <c r="K22" s="2" t="s">
        <v>36</v>
      </c>
      <c r="M22" s="3" t="s">
        <v>61</v>
      </c>
      <c r="N22" s="2">
        <v>15</v>
      </c>
      <c r="O22" s="2" t="s">
        <v>36</v>
      </c>
      <c r="Q22" s="3" t="s">
        <v>61</v>
      </c>
      <c r="R22" s="2">
        <v>15</v>
      </c>
      <c r="S22" s="2" t="s">
        <v>36</v>
      </c>
    </row>
    <row r="23" spans="1:19" ht="30.75" thickBot="1" x14ac:dyDescent="0.3">
      <c r="A23" s="3" t="s">
        <v>76</v>
      </c>
      <c r="B23" s="2">
        <v>11</v>
      </c>
      <c r="C23" s="2" t="s">
        <v>32</v>
      </c>
      <c r="E23" s="3" t="s">
        <v>72</v>
      </c>
      <c r="F23" s="2">
        <v>15</v>
      </c>
      <c r="G23" s="2" t="s">
        <v>40</v>
      </c>
      <c r="I23" s="3" t="s">
        <v>60</v>
      </c>
      <c r="J23" s="2">
        <v>13</v>
      </c>
      <c r="K23" s="2" t="s">
        <v>36</v>
      </c>
      <c r="M23" s="3" t="s">
        <v>77</v>
      </c>
      <c r="N23" s="2">
        <v>12</v>
      </c>
      <c r="O23" s="2" t="s">
        <v>36</v>
      </c>
      <c r="Q23" s="3" t="s">
        <v>73</v>
      </c>
      <c r="R23" s="2">
        <v>12</v>
      </c>
      <c r="S23" s="2" t="s">
        <v>36</v>
      </c>
    </row>
    <row r="24" spans="1:19" ht="16.5" thickBot="1" x14ac:dyDescent="0.3">
      <c r="A24" s="3" t="s">
        <v>78</v>
      </c>
      <c r="B24" s="2">
        <v>11</v>
      </c>
      <c r="C24" s="2" t="s">
        <v>32</v>
      </c>
      <c r="E24" s="3" t="s">
        <v>79</v>
      </c>
      <c r="F24" s="2">
        <v>13</v>
      </c>
      <c r="G24" s="2" t="s">
        <v>36</v>
      </c>
      <c r="I24" s="3" t="s">
        <v>63</v>
      </c>
      <c r="J24" s="2">
        <v>15</v>
      </c>
      <c r="K24" s="2" t="s">
        <v>40</v>
      </c>
      <c r="M24" s="3" t="s">
        <v>64</v>
      </c>
      <c r="N24" s="2">
        <v>6.2</v>
      </c>
      <c r="O24" s="2" t="s">
        <v>36</v>
      </c>
      <c r="Q24" s="3" t="s">
        <v>80</v>
      </c>
      <c r="R24" s="2">
        <v>6.1</v>
      </c>
      <c r="S24" s="2" t="s">
        <v>36</v>
      </c>
    </row>
    <row r="25" spans="1:19" ht="30.75" thickBot="1" x14ac:dyDescent="0.3">
      <c r="A25" s="1" t="s">
        <v>81</v>
      </c>
      <c r="B25" s="2">
        <v>10</v>
      </c>
      <c r="C25" s="2" t="s">
        <v>32</v>
      </c>
      <c r="E25" s="1" t="s">
        <v>75</v>
      </c>
      <c r="F25" s="2">
        <v>15</v>
      </c>
      <c r="G25" s="2" t="s">
        <v>40</v>
      </c>
      <c r="I25" s="1" t="s">
        <v>82</v>
      </c>
      <c r="J25" s="2">
        <v>14</v>
      </c>
      <c r="K25" s="2" t="s">
        <v>40</v>
      </c>
      <c r="M25" s="1" t="s">
        <v>60</v>
      </c>
      <c r="N25" s="2">
        <v>11.5</v>
      </c>
      <c r="O25" s="2" t="s">
        <v>36</v>
      </c>
      <c r="Q25" s="1" t="s">
        <v>60</v>
      </c>
      <c r="R25" s="2">
        <v>10</v>
      </c>
      <c r="S25" s="2" t="s">
        <v>36</v>
      </c>
    </row>
    <row r="26" spans="1:19" ht="16.5" thickBot="1" x14ac:dyDescent="0.3">
      <c r="A26" s="3" t="s">
        <v>83</v>
      </c>
      <c r="B26" s="2">
        <v>13</v>
      </c>
      <c r="C26" s="2" t="s">
        <v>32</v>
      </c>
      <c r="E26" s="3" t="s">
        <v>76</v>
      </c>
      <c r="F26" s="2">
        <v>11</v>
      </c>
      <c r="G26" s="2" t="s">
        <v>36</v>
      </c>
      <c r="I26" s="3" t="s">
        <v>66</v>
      </c>
      <c r="J26" s="2">
        <v>13</v>
      </c>
      <c r="K26" s="2" t="s">
        <v>40</v>
      </c>
      <c r="M26" s="3" t="s">
        <v>63</v>
      </c>
      <c r="N26" s="2">
        <v>15</v>
      </c>
      <c r="O26" s="2" t="s">
        <v>36</v>
      </c>
      <c r="Q26" s="3" t="s">
        <v>63</v>
      </c>
      <c r="R26" s="2">
        <v>12</v>
      </c>
      <c r="S26" s="2" t="s">
        <v>36</v>
      </c>
    </row>
    <row r="27" spans="1:19" ht="16.5" thickBot="1" x14ac:dyDescent="0.3">
      <c r="A27" s="3" t="s">
        <v>84</v>
      </c>
      <c r="B27" s="2">
        <v>15</v>
      </c>
      <c r="C27" s="2" t="s">
        <v>32</v>
      </c>
      <c r="E27" s="3" t="s">
        <v>78</v>
      </c>
      <c r="F27" s="2">
        <v>11</v>
      </c>
      <c r="G27" s="2" t="s">
        <v>36</v>
      </c>
      <c r="I27" s="3" t="s">
        <v>85</v>
      </c>
      <c r="J27" s="2">
        <v>11</v>
      </c>
      <c r="K27" s="2" t="s">
        <v>36</v>
      </c>
      <c r="M27" s="3" t="s">
        <v>82</v>
      </c>
      <c r="N27" s="2">
        <v>14</v>
      </c>
      <c r="O27" s="2" t="s">
        <v>40</v>
      </c>
      <c r="Q27" s="3" t="s">
        <v>82</v>
      </c>
      <c r="R27" s="2">
        <v>12</v>
      </c>
      <c r="S27" s="2" t="s">
        <v>40</v>
      </c>
    </row>
    <row r="28" spans="1:19" ht="30.75" thickBot="1" x14ac:dyDescent="0.3">
      <c r="A28" s="1" t="s">
        <v>86</v>
      </c>
      <c r="B28" s="2">
        <v>11</v>
      </c>
      <c r="C28" s="2" t="s">
        <v>32</v>
      </c>
      <c r="E28" s="1" t="s">
        <v>81</v>
      </c>
      <c r="F28" s="2">
        <v>8</v>
      </c>
      <c r="G28" s="2" t="s">
        <v>36</v>
      </c>
      <c r="I28" s="1" t="s">
        <v>87</v>
      </c>
      <c r="J28" s="2">
        <v>6</v>
      </c>
      <c r="K28" s="2" t="s">
        <v>40</v>
      </c>
      <c r="M28" s="1" t="s">
        <v>88</v>
      </c>
      <c r="N28" s="2">
        <v>11.5</v>
      </c>
      <c r="O28" s="2" t="s">
        <v>40</v>
      </c>
      <c r="Q28" s="1" t="s">
        <v>66</v>
      </c>
      <c r="R28" s="2">
        <v>9.9</v>
      </c>
      <c r="S28" s="2" t="s">
        <v>40</v>
      </c>
    </row>
    <row r="29" spans="1:19" ht="30.75" thickBot="1" x14ac:dyDescent="0.3">
      <c r="A29" s="3" t="s">
        <v>89</v>
      </c>
      <c r="B29" s="2">
        <v>13</v>
      </c>
      <c r="C29" s="2" t="s">
        <v>32</v>
      </c>
      <c r="E29" s="3" t="s">
        <v>90</v>
      </c>
      <c r="F29" s="2">
        <v>13</v>
      </c>
      <c r="G29" s="2" t="s">
        <v>36</v>
      </c>
      <c r="I29" s="3" t="s">
        <v>69</v>
      </c>
      <c r="J29" s="2">
        <v>13</v>
      </c>
      <c r="K29" s="2" t="s">
        <v>40</v>
      </c>
      <c r="M29" s="3" t="s">
        <v>68</v>
      </c>
      <c r="N29" s="2">
        <v>9.5</v>
      </c>
      <c r="O29" s="2" t="s">
        <v>36</v>
      </c>
      <c r="Q29" s="3" t="s">
        <v>91</v>
      </c>
      <c r="R29" s="2">
        <v>9.5</v>
      </c>
      <c r="S29" s="2" t="s">
        <v>36</v>
      </c>
    </row>
    <row r="30" spans="1:19" ht="30.75" thickBot="1" x14ac:dyDescent="0.3">
      <c r="A30" s="4" t="s">
        <v>92</v>
      </c>
      <c r="B30" s="2">
        <v>14</v>
      </c>
      <c r="C30" s="2" t="s">
        <v>32</v>
      </c>
      <c r="E30" s="3" t="s">
        <v>93</v>
      </c>
      <c r="F30" s="2">
        <v>12</v>
      </c>
      <c r="G30" s="2" t="s">
        <v>36</v>
      </c>
      <c r="I30" s="3" t="s">
        <v>72</v>
      </c>
      <c r="J30" s="2">
        <v>15</v>
      </c>
      <c r="K30" s="2" t="s">
        <v>40</v>
      </c>
      <c r="M30" s="3" t="s">
        <v>87</v>
      </c>
      <c r="N30" s="2">
        <v>15</v>
      </c>
      <c r="O30" s="2" t="s">
        <v>40</v>
      </c>
      <c r="Q30" s="3" t="s">
        <v>87</v>
      </c>
      <c r="R30" s="2">
        <v>15</v>
      </c>
      <c r="S30" s="2" t="s">
        <v>40</v>
      </c>
    </row>
    <row r="31" spans="1:19" ht="30.75" thickBot="1" x14ac:dyDescent="0.3">
      <c r="A31" s="4" t="s">
        <v>94</v>
      </c>
      <c r="B31" s="2">
        <v>18</v>
      </c>
      <c r="C31" s="2" t="s">
        <v>32</v>
      </c>
      <c r="E31" s="1" t="s">
        <v>95</v>
      </c>
      <c r="F31" s="2">
        <v>14</v>
      </c>
      <c r="G31" s="2" t="s">
        <v>40</v>
      </c>
      <c r="I31" s="1" t="s">
        <v>79</v>
      </c>
      <c r="J31" s="2">
        <v>12</v>
      </c>
      <c r="K31" s="2" t="s">
        <v>36</v>
      </c>
      <c r="M31" s="1" t="s">
        <v>69</v>
      </c>
      <c r="N31" s="2">
        <v>11.5</v>
      </c>
      <c r="O31" s="2" t="s">
        <v>40</v>
      </c>
      <c r="Q31" s="1" t="s">
        <v>69</v>
      </c>
      <c r="R31" s="2">
        <v>11.5</v>
      </c>
      <c r="S31" s="2" t="s">
        <v>40</v>
      </c>
    </row>
    <row r="32" spans="1:19" ht="30.75" thickBot="1" x14ac:dyDescent="0.3">
      <c r="A32" s="1" t="s">
        <v>96</v>
      </c>
      <c r="B32" s="2">
        <v>17</v>
      </c>
      <c r="C32" s="2" t="s">
        <v>32</v>
      </c>
      <c r="E32" s="1" t="s">
        <v>97</v>
      </c>
      <c r="F32" s="2">
        <v>18</v>
      </c>
      <c r="G32" s="2" t="s">
        <v>40</v>
      </c>
      <c r="I32" s="1" t="s">
        <v>98</v>
      </c>
      <c r="J32" s="2">
        <v>12</v>
      </c>
      <c r="K32" s="2" t="s">
        <v>40</v>
      </c>
      <c r="M32" s="1" t="s">
        <v>72</v>
      </c>
      <c r="N32" s="2">
        <v>13.5</v>
      </c>
      <c r="O32" s="2" t="s">
        <v>40</v>
      </c>
      <c r="Q32" s="1" t="s">
        <v>99</v>
      </c>
      <c r="R32" s="2">
        <v>10.4</v>
      </c>
      <c r="S32" s="2" t="s">
        <v>40</v>
      </c>
    </row>
    <row r="33" spans="1:19" ht="30.75" thickBot="1" x14ac:dyDescent="0.3">
      <c r="A33" s="3" t="s">
        <v>100</v>
      </c>
      <c r="B33" s="2">
        <v>17</v>
      </c>
      <c r="C33" s="2" t="s">
        <v>32</v>
      </c>
      <c r="E33" s="1" t="s">
        <v>101</v>
      </c>
      <c r="F33" s="2">
        <v>13</v>
      </c>
      <c r="G33" s="2" t="s">
        <v>40</v>
      </c>
      <c r="I33" s="1" t="s">
        <v>102</v>
      </c>
      <c r="J33" s="2">
        <v>9</v>
      </c>
      <c r="K33" s="2" t="s">
        <v>40</v>
      </c>
      <c r="M33" s="1" t="s">
        <v>79</v>
      </c>
      <c r="N33" s="2">
        <v>13</v>
      </c>
      <c r="O33" s="2" t="s">
        <v>36</v>
      </c>
      <c r="Q33" s="1" t="s">
        <v>79</v>
      </c>
      <c r="R33" s="2">
        <v>13</v>
      </c>
      <c r="S33" s="2" t="s">
        <v>36</v>
      </c>
    </row>
    <row r="34" spans="1:19" ht="30.75" thickBot="1" x14ac:dyDescent="0.3">
      <c r="A34" s="1" t="s">
        <v>103</v>
      </c>
      <c r="B34" s="2">
        <v>10</v>
      </c>
      <c r="C34" s="2" t="s">
        <v>32</v>
      </c>
      <c r="E34" s="1" t="s">
        <v>84</v>
      </c>
      <c r="F34" s="2">
        <v>15</v>
      </c>
      <c r="G34" s="2" t="s">
        <v>40</v>
      </c>
      <c r="I34" s="1" t="s">
        <v>76</v>
      </c>
      <c r="J34" s="2">
        <v>11</v>
      </c>
      <c r="K34" s="2" t="s">
        <v>36</v>
      </c>
      <c r="M34" s="1" t="s">
        <v>98</v>
      </c>
      <c r="N34" s="2">
        <v>12</v>
      </c>
      <c r="O34" s="2" t="s">
        <v>36</v>
      </c>
      <c r="Q34" s="1" t="s">
        <v>98</v>
      </c>
      <c r="R34" s="2">
        <v>10.199999999999999</v>
      </c>
      <c r="S34" s="2" t="s">
        <v>36</v>
      </c>
    </row>
    <row r="35" spans="1:19" ht="16.5" thickBot="1" x14ac:dyDescent="0.3">
      <c r="A35" s="3" t="s">
        <v>104</v>
      </c>
      <c r="B35" s="2">
        <v>17</v>
      </c>
      <c r="C35" s="2" t="s">
        <v>32</v>
      </c>
      <c r="E35" s="1" t="s">
        <v>86</v>
      </c>
      <c r="F35" s="2">
        <v>10</v>
      </c>
      <c r="G35" s="2" t="s">
        <v>40</v>
      </c>
      <c r="I35" s="1" t="s">
        <v>78</v>
      </c>
      <c r="J35" s="2">
        <v>10</v>
      </c>
      <c r="K35" s="2" t="s">
        <v>36</v>
      </c>
      <c r="M35" s="1" t="s">
        <v>102</v>
      </c>
      <c r="N35" s="2">
        <v>15</v>
      </c>
      <c r="O35" s="2" t="s">
        <v>36</v>
      </c>
      <c r="Q35" s="1" t="s">
        <v>105</v>
      </c>
      <c r="R35" s="2">
        <v>12.7</v>
      </c>
      <c r="S35" s="2" t="s">
        <v>36</v>
      </c>
    </row>
    <row r="36" spans="1:19" ht="16.5" thickBot="1" x14ac:dyDescent="0.3">
      <c r="A36" s="3" t="s">
        <v>106</v>
      </c>
      <c r="B36" s="2">
        <v>7</v>
      </c>
      <c r="C36" s="2" t="s">
        <v>32</v>
      </c>
      <c r="E36" s="3" t="s">
        <v>89</v>
      </c>
      <c r="F36" s="2">
        <v>13</v>
      </c>
      <c r="G36" s="2" t="s">
        <v>36</v>
      </c>
      <c r="I36" s="3" t="s">
        <v>81</v>
      </c>
      <c r="J36" s="2">
        <v>8</v>
      </c>
      <c r="K36" s="2" t="s">
        <v>36</v>
      </c>
      <c r="M36" s="3" t="s">
        <v>76</v>
      </c>
      <c r="N36" s="2">
        <v>11</v>
      </c>
      <c r="O36" s="2" t="s">
        <v>36</v>
      </c>
      <c r="Q36" s="3" t="s">
        <v>76</v>
      </c>
      <c r="R36" s="2">
        <v>11</v>
      </c>
      <c r="S36" s="2" t="s">
        <v>36</v>
      </c>
    </row>
    <row r="37" spans="1:19" ht="30.75" thickBot="1" x14ac:dyDescent="0.3">
      <c r="A37" s="3" t="s">
        <v>107</v>
      </c>
      <c r="B37" s="2">
        <v>9</v>
      </c>
      <c r="C37" s="2" t="s">
        <v>32</v>
      </c>
      <c r="E37" s="3" t="s">
        <v>108</v>
      </c>
      <c r="F37" s="2">
        <v>14</v>
      </c>
      <c r="G37" s="2" t="s">
        <v>40</v>
      </c>
      <c r="I37" s="3" t="s">
        <v>109</v>
      </c>
      <c r="J37" s="2">
        <v>15</v>
      </c>
      <c r="K37" s="2" t="s">
        <v>40</v>
      </c>
      <c r="M37" s="3" t="s">
        <v>78</v>
      </c>
      <c r="N37" s="2">
        <v>9.1999999999999993</v>
      </c>
      <c r="O37" s="2" t="s">
        <v>36</v>
      </c>
      <c r="Q37" s="3" t="s">
        <v>110</v>
      </c>
      <c r="R37" s="2">
        <v>7.5</v>
      </c>
      <c r="S37" s="2" t="s">
        <v>36</v>
      </c>
    </row>
    <row r="38" spans="1:19" ht="30.75" thickBot="1" x14ac:dyDescent="0.3">
      <c r="A38" s="3" t="s">
        <v>111</v>
      </c>
      <c r="B38" s="2">
        <v>11</v>
      </c>
      <c r="C38" s="2" t="s">
        <v>32</v>
      </c>
      <c r="E38" s="3" t="s">
        <v>112</v>
      </c>
      <c r="F38" s="2">
        <v>18</v>
      </c>
      <c r="G38" s="2" t="s">
        <v>40</v>
      </c>
      <c r="I38" s="3" t="s">
        <v>113</v>
      </c>
      <c r="J38" s="2">
        <v>13</v>
      </c>
      <c r="K38" s="2" t="s">
        <v>40</v>
      </c>
      <c r="M38" s="3" t="s">
        <v>81</v>
      </c>
      <c r="N38" s="2">
        <v>8</v>
      </c>
      <c r="O38" s="2" t="s">
        <v>36</v>
      </c>
      <c r="Q38" s="3" t="s">
        <v>81</v>
      </c>
      <c r="R38" s="2">
        <v>8</v>
      </c>
      <c r="S38" s="2" t="s">
        <v>36</v>
      </c>
    </row>
    <row r="39" spans="1:19" ht="32.25" thickBot="1" x14ac:dyDescent="0.3">
      <c r="A39" s="3" t="s">
        <v>114</v>
      </c>
      <c r="B39" s="2">
        <v>14</v>
      </c>
      <c r="C39" s="2" t="s">
        <v>32</v>
      </c>
      <c r="E39" s="3" t="s">
        <v>115</v>
      </c>
      <c r="F39" s="2">
        <v>11</v>
      </c>
      <c r="G39" s="2" t="s">
        <v>36</v>
      </c>
      <c r="I39" s="1" t="s">
        <v>116</v>
      </c>
      <c r="J39" s="2">
        <v>12</v>
      </c>
      <c r="K39" s="2" t="s">
        <v>36</v>
      </c>
      <c r="M39" s="3" t="s">
        <v>117</v>
      </c>
      <c r="N39" s="2">
        <v>15</v>
      </c>
      <c r="O39" s="2" t="s">
        <v>40</v>
      </c>
      <c r="Q39" s="3" t="s">
        <v>109</v>
      </c>
      <c r="R39" s="2">
        <v>12.9</v>
      </c>
      <c r="S39" s="2" t="s">
        <v>40</v>
      </c>
    </row>
    <row r="40" spans="1:19" ht="33.75" thickBot="1" x14ac:dyDescent="0.3">
      <c r="A40" s="3"/>
      <c r="B40" s="2"/>
      <c r="C40" s="2"/>
      <c r="E40" s="3" t="s">
        <v>96</v>
      </c>
      <c r="F40" s="2">
        <v>17</v>
      </c>
      <c r="G40" s="2" t="s">
        <v>40</v>
      </c>
      <c r="I40" s="1" t="s">
        <v>118</v>
      </c>
      <c r="J40" s="2">
        <v>10</v>
      </c>
      <c r="K40" s="2" t="s">
        <v>36</v>
      </c>
      <c r="M40" s="3" t="s">
        <v>119</v>
      </c>
      <c r="N40" s="2">
        <v>15</v>
      </c>
      <c r="O40" s="2" t="s">
        <v>40</v>
      </c>
      <c r="Q40" s="3" t="s">
        <v>119</v>
      </c>
      <c r="R40" s="2">
        <v>12.3</v>
      </c>
      <c r="S40" s="2" t="s">
        <v>40</v>
      </c>
    </row>
    <row r="41" spans="1:19" ht="17.25" thickBot="1" x14ac:dyDescent="0.3">
      <c r="A41" s="3"/>
      <c r="B41" s="2"/>
      <c r="C41" s="2"/>
      <c r="E41" s="3" t="s">
        <v>100</v>
      </c>
      <c r="F41" s="2">
        <v>17</v>
      </c>
      <c r="G41" s="2" t="s">
        <v>40</v>
      </c>
      <c r="I41" s="3" t="s">
        <v>120</v>
      </c>
      <c r="J41" s="2">
        <v>9</v>
      </c>
      <c r="K41" s="2" t="s">
        <v>36</v>
      </c>
      <c r="M41" s="3" t="s">
        <v>121</v>
      </c>
      <c r="N41" s="2">
        <v>13</v>
      </c>
      <c r="O41" s="2" t="s">
        <v>40</v>
      </c>
      <c r="Q41" s="3" t="s">
        <v>113</v>
      </c>
      <c r="R41" s="2">
        <v>13</v>
      </c>
      <c r="S41" s="2" t="s">
        <v>40</v>
      </c>
    </row>
    <row r="42" spans="1:19" ht="32.25" thickBot="1" x14ac:dyDescent="0.3">
      <c r="A42" s="1"/>
      <c r="B42" s="2"/>
      <c r="C42" s="2"/>
      <c r="E42" s="1" t="s">
        <v>122</v>
      </c>
      <c r="F42" s="2">
        <v>14</v>
      </c>
      <c r="G42" s="2" t="s">
        <v>36</v>
      </c>
      <c r="I42" s="1" t="s">
        <v>123</v>
      </c>
      <c r="J42" s="2">
        <v>12</v>
      </c>
      <c r="K42" s="2" t="s">
        <v>36</v>
      </c>
      <c r="M42" s="1" t="s">
        <v>124</v>
      </c>
      <c r="N42" s="2">
        <v>9.5</v>
      </c>
      <c r="O42" s="2" t="s">
        <v>36</v>
      </c>
      <c r="Q42" s="1" t="s">
        <v>116</v>
      </c>
      <c r="R42" s="2">
        <v>9</v>
      </c>
      <c r="S42" s="2" t="s">
        <v>36</v>
      </c>
    </row>
    <row r="43" spans="1:19" ht="33.75" thickBot="1" x14ac:dyDescent="0.3">
      <c r="A43" s="1"/>
      <c r="B43" s="2"/>
      <c r="C43" s="2"/>
      <c r="E43" s="1" t="s">
        <v>103</v>
      </c>
      <c r="F43" s="2">
        <v>10</v>
      </c>
      <c r="G43" s="2" t="s">
        <v>40</v>
      </c>
      <c r="I43" s="4" t="s">
        <v>125</v>
      </c>
      <c r="J43" s="2">
        <v>14</v>
      </c>
      <c r="K43" s="2" t="s">
        <v>40</v>
      </c>
      <c r="M43" s="1" t="s">
        <v>126</v>
      </c>
      <c r="N43" s="2">
        <v>8.9</v>
      </c>
      <c r="O43" s="2" t="s">
        <v>36</v>
      </c>
      <c r="Q43" s="1" t="s">
        <v>118</v>
      </c>
      <c r="R43" s="2">
        <v>8.5</v>
      </c>
      <c r="S43" s="2" t="s">
        <v>36</v>
      </c>
    </row>
    <row r="44" spans="1:19" ht="30.75" thickBot="1" x14ac:dyDescent="0.3">
      <c r="A44" s="3"/>
      <c r="B44" s="2"/>
      <c r="C44" s="2"/>
      <c r="E44" s="3" t="s">
        <v>127</v>
      </c>
      <c r="F44" s="2">
        <v>10</v>
      </c>
      <c r="G44" s="2" t="s">
        <v>40</v>
      </c>
      <c r="I44" s="4" t="s">
        <v>128</v>
      </c>
      <c r="J44" s="2">
        <v>18</v>
      </c>
      <c r="K44" s="2" t="s">
        <v>40</v>
      </c>
      <c r="M44" s="3" t="s">
        <v>129</v>
      </c>
      <c r="N44" s="2">
        <v>7.8</v>
      </c>
      <c r="O44" s="2" t="s">
        <v>36</v>
      </c>
      <c r="Q44" s="3" t="s">
        <v>120</v>
      </c>
      <c r="R44" s="2">
        <v>7.2</v>
      </c>
      <c r="S44" s="2" t="s">
        <v>36</v>
      </c>
    </row>
    <row r="45" spans="1:19" ht="30.75" thickBot="1" x14ac:dyDescent="0.3">
      <c r="A45" s="3"/>
      <c r="B45" s="2"/>
      <c r="C45" s="2"/>
      <c r="E45" s="3" t="s">
        <v>104</v>
      </c>
      <c r="F45" s="2">
        <v>17</v>
      </c>
      <c r="G45" s="2" t="s">
        <v>40</v>
      </c>
      <c r="I45" s="4" t="s">
        <v>130</v>
      </c>
      <c r="J45" s="2">
        <v>13</v>
      </c>
      <c r="K45" s="2" t="s">
        <v>40</v>
      </c>
      <c r="M45" s="3" t="s">
        <v>123</v>
      </c>
      <c r="N45" s="2">
        <v>10.199999999999999</v>
      </c>
      <c r="O45" s="2" t="s">
        <v>36</v>
      </c>
      <c r="Q45" s="3" t="s">
        <v>123</v>
      </c>
      <c r="R45" s="2">
        <v>8.5</v>
      </c>
      <c r="S45" s="2" t="s">
        <v>36</v>
      </c>
    </row>
    <row r="46" spans="1:19" ht="30.75" thickBot="1" x14ac:dyDescent="0.3">
      <c r="A46" s="4"/>
      <c r="B46" s="2"/>
      <c r="C46" s="2"/>
      <c r="E46" s="4" t="s">
        <v>106</v>
      </c>
      <c r="F46" s="2">
        <v>7</v>
      </c>
      <c r="G46" s="2" t="s">
        <v>40</v>
      </c>
      <c r="I46" s="3" t="s">
        <v>84</v>
      </c>
      <c r="J46" s="2">
        <v>13</v>
      </c>
      <c r="K46" s="2" t="s">
        <v>40</v>
      </c>
      <c r="M46" s="4" t="s">
        <v>131</v>
      </c>
      <c r="N46" s="2">
        <v>14</v>
      </c>
      <c r="O46" s="2" t="s">
        <v>40</v>
      </c>
      <c r="Q46" s="4" t="s">
        <v>125</v>
      </c>
      <c r="R46" s="2">
        <v>14</v>
      </c>
      <c r="S46" s="2" t="s">
        <v>40</v>
      </c>
    </row>
    <row r="47" spans="1:19" ht="30.75" thickBot="1" x14ac:dyDescent="0.3">
      <c r="A47" s="4"/>
      <c r="B47" s="2"/>
      <c r="C47" s="2"/>
      <c r="E47" s="4" t="s">
        <v>107</v>
      </c>
      <c r="F47" s="2">
        <v>9</v>
      </c>
      <c r="G47" s="2" t="s">
        <v>36</v>
      </c>
      <c r="I47" s="3" t="s">
        <v>86</v>
      </c>
      <c r="J47" s="2">
        <v>10</v>
      </c>
      <c r="K47" s="2" t="s">
        <v>40</v>
      </c>
      <c r="M47" s="4" t="s">
        <v>84</v>
      </c>
      <c r="N47" s="2">
        <v>13</v>
      </c>
      <c r="O47" s="2" t="s">
        <v>40</v>
      </c>
      <c r="Q47" s="4" t="s">
        <v>128</v>
      </c>
      <c r="R47" s="2">
        <v>18</v>
      </c>
      <c r="S47" s="2" t="s">
        <v>40</v>
      </c>
    </row>
    <row r="48" spans="1:19" ht="45.75" thickBot="1" x14ac:dyDescent="0.3">
      <c r="A48" s="4"/>
      <c r="B48" s="2"/>
      <c r="C48" s="2"/>
      <c r="E48" s="4" t="s">
        <v>132</v>
      </c>
      <c r="F48" s="2">
        <v>11</v>
      </c>
      <c r="G48" s="2" t="s">
        <v>133</v>
      </c>
      <c r="I48" s="3" t="s">
        <v>134</v>
      </c>
      <c r="J48" s="2">
        <v>13</v>
      </c>
      <c r="K48" s="2" t="s">
        <v>40</v>
      </c>
      <c r="M48" s="4" t="s">
        <v>135</v>
      </c>
      <c r="N48" s="2">
        <v>17</v>
      </c>
      <c r="O48" s="2" t="s">
        <v>40</v>
      </c>
      <c r="Q48" s="4" t="s">
        <v>130</v>
      </c>
      <c r="R48" s="2">
        <v>13</v>
      </c>
      <c r="S48" s="2" t="s">
        <v>40</v>
      </c>
    </row>
    <row r="49" spans="1:19" ht="30.75" thickBot="1" x14ac:dyDescent="0.3">
      <c r="A49" s="3"/>
      <c r="B49" s="2"/>
      <c r="C49" s="2"/>
      <c r="E49" s="3" t="s">
        <v>114</v>
      </c>
      <c r="F49" s="2">
        <v>13</v>
      </c>
      <c r="G49" s="2" t="s">
        <v>40</v>
      </c>
      <c r="I49" s="3" t="s">
        <v>136</v>
      </c>
      <c r="J49" s="2">
        <v>15</v>
      </c>
      <c r="K49" s="2" t="s">
        <v>40</v>
      </c>
      <c r="M49" s="3" t="s">
        <v>137</v>
      </c>
      <c r="N49" s="2">
        <v>9.5</v>
      </c>
      <c r="O49" s="2" t="s">
        <v>40</v>
      </c>
      <c r="Q49" s="3" t="s">
        <v>84</v>
      </c>
      <c r="R49" s="2">
        <v>11.2</v>
      </c>
      <c r="S49" s="2" t="s">
        <v>40</v>
      </c>
    </row>
    <row r="50" spans="1:19" ht="30.75" thickBot="1" x14ac:dyDescent="0.3">
      <c r="A50" s="3"/>
      <c r="B50" s="2"/>
      <c r="C50" s="2"/>
      <c r="E50" s="3"/>
      <c r="F50" s="2"/>
      <c r="G50" s="2"/>
      <c r="I50" s="1" t="s">
        <v>89</v>
      </c>
      <c r="J50" s="2">
        <v>13</v>
      </c>
      <c r="K50" s="2" t="s">
        <v>36</v>
      </c>
      <c r="M50" s="3" t="s">
        <v>138</v>
      </c>
      <c r="N50" s="2">
        <v>8.8000000000000007</v>
      </c>
      <c r="O50" s="2" t="s">
        <v>40</v>
      </c>
      <c r="Q50" s="3" t="s">
        <v>135</v>
      </c>
      <c r="R50" s="2">
        <v>17</v>
      </c>
      <c r="S50" s="2" t="s">
        <v>40</v>
      </c>
    </row>
    <row r="51" spans="1:19" ht="32.25" thickBot="1" x14ac:dyDescent="0.3">
      <c r="A51" s="4"/>
      <c r="B51" s="2"/>
      <c r="C51" s="2"/>
      <c r="E51" s="4"/>
      <c r="F51" s="2"/>
      <c r="G51" s="2"/>
      <c r="I51" s="4" t="s">
        <v>92</v>
      </c>
      <c r="J51" s="2">
        <v>14</v>
      </c>
      <c r="K51" s="2" t="s">
        <v>40</v>
      </c>
      <c r="M51" s="4" t="s">
        <v>139</v>
      </c>
      <c r="N51" s="2">
        <v>13</v>
      </c>
      <c r="O51" s="2" t="s">
        <v>40</v>
      </c>
      <c r="Q51" s="4" t="s">
        <v>140</v>
      </c>
      <c r="R51" s="2">
        <v>9.5</v>
      </c>
      <c r="S51" s="2" t="s">
        <v>40</v>
      </c>
    </row>
    <row r="52" spans="1:19" ht="32.25" thickBot="1" x14ac:dyDescent="0.3">
      <c r="A52" s="4"/>
      <c r="B52" s="2"/>
      <c r="C52" s="2"/>
      <c r="E52" s="4"/>
      <c r="F52" s="2"/>
      <c r="G52" s="2"/>
      <c r="I52" s="4" t="s">
        <v>94</v>
      </c>
      <c r="J52" s="2">
        <v>18</v>
      </c>
      <c r="K52" s="2" t="s">
        <v>40</v>
      </c>
      <c r="M52" s="4" t="s">
        <v>136</v>
      </c>
      <c r="N52" s="2">
        <v>15</v>
      </c>
      <c r="O52" s="2" t="s">
        <v>40</v>
      </c>
      <c r="Q52" s="4" t="s">
        <v>141</v>
      </c>
      <c r="R52" s="2">
        <v>8.4</v>
      </c>
      <c r="S52" s="2" t="s">
        <v>40</v>
      </c>
    </row>
    <row r="53" spans="1:19" ht="16.5" thickBot="1" x14ac:dyDescent="0.3">
      <c r="A53" s="3"/>
      <c r="B53" s="2"/>
      <c r="C53" s="2"/>
      <c r="E53" s="3"/>
      <c r="F53" s="2"/>
      <c r="G53" s="2"/>
      <c r="I53" s="1" t="s">
        <v>115</v>
      </c>
      <c r="J53" s="2">
        <v>11</v>
      </c>
      <c r="K53" s="2" t="s">
        <v>36</v>
      </c>
      <c r="M53" s="3" t="s">
        <v>89</v>
      </c>
      <c r="N53" s="2">
        <v>11.5</v>
      </c>
      <c r="O53" s="2" t="s">
        <v>36</v>
      </c>
      <c r="Q53" s="3" t="s">
        <v>134</v>
      </c>
      <c r="R53" s="2">
        <v>13</v>
      </c>
      <c r="S53" s="2" t="s">
        <v>40</v>
      </c>
    </row>
    <row r="54" spans="1:19" ht="16.5" thickBot="1" x14ac:dyDescent="0.3">
      <c r="A54" s="3"/>
      <c r="B54" s="2"/>
      <c r="C54" s="2"/>
      <c r="E54" s="3"/>
      <c r="F54" s="2"/>
      <c r="G54" s="2"/>
      <c r="I54" s="1" t="s">
        <v>96</v>
      </c>
      <c r="J54" s="2">
        <v>17</v>
      </c>
      <c r="K54" s="2" t="s">
        <v>40</v>
      </c>
      <c r="M54" s="3" t="s">
        <v>142</v>
      </c>
      <c r="N54" s="2">
        <v>14</v>
      </c>
      <c r="O54" s="2" t="s">
        <v>40</v>
      </c>
      <c r="Q54" s="3" t="s">
        <v>136</v>
      </c>
      <c r="R54" s="2">
        <v>15</v>
      </c>
      <c r="S54" s="2" t="s">
        <v>40</v>
      </c>
    </row>
    <row r="55" spans="1:19" ht="16.5" thickBot="1" x14ac:dyDescent="0.3">
      <c r="A55" s="1"/>
      <c r="B55" s="2"/>
      <c r="C55" s="2"/>
      <c r="E55" s="1"/>
      <c r="F55" s="2"/>
      <c r="G55" s="2"/>
      <c r="I55" s="3" t="s">
        <v>100</v>
      </c>
      <c r="J55" s="2">
        <v>16</v>
      </c>
      <c r="K55" s="2" t="s">
        <v>40</v>
      </c>
      <c r="M55" s="1" t="s">
        <v>115</v>
      </c>
      <c r="N55" s="2">
        <v>11</v>
      </c>
      <c r="O55" s="2" t="s">
        <v>36</v>
      </c>
      <c r="Q55" s="1" t="s">
        <v>89</v>
      </c>
      <c r="R55" s="2">
        <v>9.9</v>
      </c>
      <c r="S55" s="2" t="s">
        <v>36</v>
      </c>
    </row>
    <row r="56" spans="1:19" ht="30.75" thickBot="1" x14ac:dyDescent="0.3">
      <c r="A56" s="4"/>
      <c r="B56" s="2"/>
      <c r="C56" s="2"/>
      <c r="E56" s="4"/>
      <c r="F56" s="2"/>
      <c r="G56" s="2"/>
      <c r="I56" s="3" t="s">
        <v>122</v>
      </c>
      <c r="J56" s="2">
        <v>14</v>
      </c>
      <c r="K56" s="2" t="s">
        <v>36</v>
      </c>
      <c r="M56" s="4" t="s">
        <v>143</v>
      </c>
      <c r="N56" s="2">
        <v>8.9</v>
      </c>
      <c r="O56" s="2" t="s">
        <v>40</v>
      </c>
      <c r="Q56" s="4" t="s">
        <v>92</v>
      </c>
      <c r="R56" s="2">
        <v>14</v>
      </c>
      <c r="S56" s="2" t="s">
        <v>40</v>
      </c>
    </row>
    <row r="57" spans="1:19" ht="30.75" thickBot="1" x14ac:dyDescent="0.3">
      <c r="A57" s="4"/>
      <c r="B57" s="2"/>
      <c r="C57" s="2"/>
      <c r="E57" s="4"/>
      <c r="F57" s="2"/>
      <c r="G57" s="2"/>
      <c r="I57" s="3" t="s">
        <v>103</v>
      </c>
      <c r="J57" s="2">
        <v>10</v>
      </c>
      <c r="K57" s="2" t="s">
        <v>40</v>
      </c>
      <c r="M57" s="4" t="s">
        <v>96</v>
      </c>
      <c r="N57" s="2">
        <v>13.6</v>
      </c>
      <c r="O57" s="2" t="s">
        <v>40</v>
      </c>
      <c r="Q57" s="4" t="s">
        <v>94</v>
      </c>
      <c r="R57" s="2">
        <v>18</v>
      </c>
      <c r="S57" s="2" t="s">
        <v>40</v>
      </c>
    </row>
    <row r="58" spans="1:19" ht="16.5" thickBot="1" x14ac:dyDescent="0.3">
      <c r="A58" s="1"/>
      <c r="B58" s="2"/>
      <c r="C58" s="2"/>
      <c r="E58" s="1"/>
      <c r="F58" s="2"/>
      <c r="G58" s="2"/>
      <c r="I58" s="1" t="s">
        <v>127</v>
      </c>
      <c r="J58" s="2">
        <v>10</v>
      </c>
      <c r="K58" s="2" t="s">
        <v>40</v>
      </c>
      <c r="M58" s="1" t="s">
        <v>100</v>
      </c>
      <c r="N58" s="2">
        <v>13.4</v>
      </c>
      <c r="O58" s="2" t="s">
        <v>40</v>
      </c>
      <c r="Q58" s="1" t="s">
        <v>115</v>
      </c>
      <c r="R58" s="2">
        <v>11</v>
      </c>
      <c r="S58" s="2" t="s">
        <v>36</v>
      </c>
    </row>
    <row r="59" spans="1:19" ht="16.5" thickBot="1" x14ac:dyDescent="0.3">
      <c r="A59" s="1"/>
      <c r="B59" s="2"/>
      <c r="C59" s="2"/>
      <c r="E59" s="1"/>
      <c r="F59" s="2"/>
      <c r="G59" s="2"/>
      <c r="I59" s="3" t="s">
        <v>104</v>
      </c>
      <c r="J59" s="2">
        <v>17</v>
      </c>
      <c r="K59" s="2" t="s">
        <v>40</v>
      </c>
      <c r="M59" s="1" t="s">
        <v>144</v>
      </c>
      <c r="N59" s="2">
        <v>12.5</v>
      </c>
      <c r="O59" s="2" t="s">
        <v>36</v>
      </c>
      <c r="Q59" s="1" t="s">
        <v>143</v>
      </c>
      <c r="R59" s="2">
        <v>8.9</v>
      </c>
      <c r="S59" s="2" t="s">
        <v>40</v>
      </c>
    </row>
    <row r="60" spans="1:19" ht="30.75" thickBot="1" x14ac:dyDescent="0.3">
      <c r="A60" s="1"/>
      <c r="B60" s="2"/>
      <c r="C60" s="2"/>
      <c r="E60" s="1"/>
      <c r="F60" s="2"/>
      <c r="G60" s="2"/>
      <c r="I60" s="4" t="s">
        <v>106</v>
      </c>
      <c r="J60" s="2">
        <v>7</v>
      </c>
      <c r="K60" s="2" t="s">
        <v>40</v>
      </c>
      <c r="M60" s="1" t="s">
        <v>103</v>
      </c>
      <c r="N60" s="2">
        <v>10</v>
      </c>
      <c r="O60" s="2" t="s">
        <v>40</v>
      </c>
      <c r="Q60" s="1" t="s">
        <v>96</v>
      </c>
      <c r="R60" s="2">
        <v>12</v>
      </c>
      <c r="S60" s="2" t="s">
        <v>40</v>
      </c>
    </row>
    <row r="61" spans="1:19" ht="16.5" thickBot="1" x14ac:dyDescent="0.3">
      <c r="A61" s="3"/>
      <c r="B61" s="2"/>
      <c r="C61" s="2"/>
      <c r="E61" s="3"/>
      <c r="F61" s="2"/>
      <c r="G61" s="2"/>
      <c r="I61" s="4" t="s">
        <v>107</v>
      </c>
      <c r="J61" s="2">
        <v>9</v>
      </c>
      <c r="K61" s="2" t="s">
        <v>36</v>
      </c>
      <c r="M61" s="3" t="s">
        <v>145</v>
      </c>
      <c r="N61" s="2">
        <v>9</v>
      </c>
      <c r="O61" s="2" t="s">
        <v>40</v>
      </c>
      <c r="Q61" s="3" t="s">
        <v>100</v>
      </c>
      <c r="R61" s="2">
        <v>11.1</v>
      </c>
      <c r="S61" s="2" t="s">
        <v>40</v>
      </c>
    </row>
    <row r="62" spans="1:19" ht="16.5" thickBot="1" x14ac:dyDescent="0.3">
      <c r="A62" s="3"/>
      <c r="B62" s="2"/>
      <c r="C62" s="2"/>
      <c r="E62" s="3"/>
      <c r="F62" s="2"/>
      <c r="G62" s="2"/>
      <c r="I62" s="4" t="s">
        <v>132</v>
      </c>
      <c r="J62" s="2">
        <v>11</v>
      </c>
      <c r="K62" s="2" t="s">
        <v>36</v>
      </c>
      <c r="M62" s="3" t="s">
        <v>146</v>
      </c>
      <c r="N62" s="2">
        <v>13</v>
      </c>
      <c r="O62" s="2" t="s">
        <v>40</v>
      </c>
      <c r="Q62" s="3" t="s">
        <v>122</v>
      </c>
      <c r="R62" s="2">
        <v>12.5</v>
      </c>
      <c r="S62" s="2" t="s">
        <v>36</v>
      </c>
    </row>
    <row r="63" spans="1:19" ht="30.75" thickBot="1" x14ac:dyDescent="0.3">
      <c r="A63" s="3"/>
      <c r="B63" s="2"/>
      <c r="C63" s="2"/>
      <c r="E63" s="3"/>
      <c r="F63" s="2"/>
      <c r="G63" s="2"/>
      <c r="I63" s="3" t="s">
        <v>114</v>
      </c>
      <c r="J63" s="2">
        <v>13</v>
      </c>
      <c r="K63" s="2" t="s">
        <v>40</v>
      </c>
      <c r="M63" s="3" t="s">
        <v>127</v>
      </c>
      <c r="N63" s="2">
        <v>8.9</v>
      </c>
      <c r="O63" s="2" t="s">
        <v>40</v>
      </c>
      <c r="Q63" s="3" t="s">
        <v>103</v>
      </c>
      <c r="R63" s="2">
        <v>10</v>
      </c>
      <c r="S63" s="2" t="s">
        <v>40</v>
      </c>
    </row>
    <row r="64" spans="1:19" ht="16.5" thickBot="1" x14ac:dyDescent="0.3">
      <c r="A64" s="3"/>
      <c r="B64" s="2"/>
      <c r="C64" s="2"/>
      <c r="E64" s="3"/>
      <c r="F64" s="2"/>
      <c r="G64" s="2"/>
      <c r="I64" s="3"/>
      <c r="J64" s="2"/>
      <c r="K64" s="2"/>
      <c r="M64" s="3" t="s">
        <v>104</v>
      </c>
      <c r="N64" s="2">
        <v>17</v>
      </c>
      <c r="O64" s="2" t="s">
        <v>40</v>
      </c>
      <c r="Q64" s="3" t="s">
        <v>145</v>
      </c>
      <c r="R64" s="2">
        <v>9</v>
      </c>
      <c r="S64" s="2" t="s">
        <v>40</v>
      </c>
    </row>
    <row r="65" spans="1:19" ht="16.5" thickBot="1" x14ac:dyDescent="0.3">
      <c r="A65" s="3"/>
      <c r="B65" s="2"/>
      <c r="C65" s="2"/>
      <c r="E65" s="3"/>
      <c r="F65" s="2"/>
      <c r="G65" s="2"/>
      <c r="I65" s="3"/>
      <c r="J65" s="2"/>
      <c r="K65" s="2"/>
      <c r="M65" s="3" t="s">
        <v>106</v>
      </c>
      <c r="N65" s="2">
        <v>6</v>
      </c>
      <c r="O65" s="2" t="s">
        <v>40</v>
      </c>
      <c r="Q65" s="3" t="s">
        <v>146</v>
      </c>
      <c r="R65" s="2">
        <v>13</v>
      </c>
      <c r="S65" s="2" t="s">
        <v>40</v>
      </c>
    </row>
    <row r="66" spans="1:19" ht="16.5" thickBot="1" x14ac:dyDescent="0.3">
      <c r="A66" s="1"/>
      <c r="B66" s="2"/>
      <c r="C66" s="2"/>
      <c r="E66" s="1"/>
      <c r="F66" s="2"/>
      <c r="G66" s="2"/>
      <c r="I66" s="1"/>
      <c r="J66" s="2"/>
      <c r="K66" s="2"/>
      <c r="M66" s="1" t="s">
        <v>107</v>
      </c>
      <c r="N66" s="2">
        <v>7.9</v>
      </c>
      <c r="O66" s="2" t="s">
        <v>36</v>
      </c>
      <c r="Q66" s="1" t="s">
        <v>127</v>
      </c>
      <c r="R66" s="2">
        <v>8.1999999999999993</v>
      </c>
      <c r="S66" s="2" t="s">
        <v>40</v>
      </c>
    </row>
    <row r="67" spans="1:19" ht="30.75" thickBot="1" x14ac:dyDescent="0.3">
      <c r="A67" s="1"/>
      <c r="B67" s="2"/>
      <c r="C67" s="2"/>
      <c r="E67" s="1"/>
      <c r="F67" s="2"/>
      <c r="G67" s="2"/>
      <c r="I67" s="1"/>
      <c r="J67" s="2"/>
      <c r="K67" s="2"/>
      <c r="M67" s="1" t="s">
        <v>132</v>
      </c>
      <c r="N67" s="2">
        <v>9.6999999999999993</v>
      </c>
      <c r="O67" s="2" t="s">
        <v>36</v>
      </c>
      <c r="Q67" s="1" t="s">
        <v>147</v>
      </c>
      <c r="R67" s="2">
        <v>16</v>
      </c>
      <c r="S67" s="2" t="s">
        <v>36</v>
      </c>
    </row>
    <row r="68" spans="1:19" ht="30.75" thickBot="1" x14ac:dyDescent="0.3">
      <c r="A68" s="1"/>
      <c r="B68" s="2"/>
      <c r="C68" s="2"/>
      <c r="E68" s="1"/>
      <c r="F68" s="2"/>
      <c r="G68" s="2"/>
      <c r="I68" s="1"/>
      <c r="J68" s="2"/>
      <c r="K68" s="2"/>
      <c r="M68" s="1" t="s">
        <v>114</v>
      </c>
      <c r="N68" s="2">
        <v>11.5</v>
      </c>
      <c r="O68" s="2" t="s">
        <v>40</v>
      </c>
      <c r="Q68" s="1" t="s">
        <v>148</v>
      </c>
      <c r="R68" s="2">
        <v>17</v>
      </c>
      <c r="S68" s="2" t="s">
        <v>36</v>
      </c>
    </row>
    <row r="69" spans="1:19" ht="16.5" thickBot="1" x14ac:dyDescent="0.3">
      <c r="A69" s="1"/>
      <c r="B69" s="2"/>
      <c r="C69" s="2"/>
      <c r="E69" s="1"/>
      <c r="F69" s="2"/>
      <c r="G69" s="2"/>
      <c r="I69" s="1"/>
      <c r="J69" s="2"/>
      <c r="K69" s="2"/>
      <c r="M69" s="1"/>
      <c r="N69" s="2"/>
      <c r="O69" s="2"/>
      <c r="Q69" s="1" t="s">
        <v>106</v>
      </c>
      <c r="R69" s="2">
        <v>5.6</v>
      </c>
      <c r="S69" s="2" t="s">
        <v>40</v>
      </c>
    </row>
    <row r="70" spans="1:19" ht="30.75" thickBot="1" x14ac:dyDescent="0.3">
      <c r="A70" s="1"/>
      <c r="B70" s="2"/>
      <c r="C70" s="2"/>
      <c r="E70" s="1"/>
      <c r="F70" s="2"/>
      <c r="G70" s="2"/>
      <c r="I70" s="1"/>
      <c r="J70" s="2"/>
      <c r="K70" s="2"/>
      <c r="M70" s="1"/>
      <c r="N70" s="2"/>
      <c r="O70" s="2"/>
      <c r="Q70" s="1" t="s">
        <v>149</v>
      </c>
      <c r="R70" s="2">
        <v>7.4</v>
      </c>
      <c r="S70" s="2" t="s">
        <v>36</v>
      </c>
    </row>
    <row r="71" spans="1:19" ht="30.75" thickBot="1" x14ac:dyDescent="0.3">
      <c r="A71" s="1"/>
      <c r="B71" s="2"/>
      <c r="C71" s="2"/>
      <c r="E71" s="1"/>
      <c r="F71" s="2"/>
      <c r="G71" s="2"/>
      <c r="I71" s="1"/>
      <c r="J71" s="2"/>
      <c r="K71" s="2"/>
      <c r="M71" s="1"/>
      <c r="N71" s="2"/>
      <c r="O71" s="2"/>
      <c r="Q71" s="1" t="s">
        <v>150</v>
      </c>
      <c r="R71" s="2">
        <v>6.3</v>
      </c>
      <c r="S71" s="2" t="s">
        <v>36</v>
      </c>
    </row>
    <row r="72" spans="1:19" ht="16.5" thickBot="1" x14ac:dyDescent="0.3">
      <c r="A72" s="1"/>
      <c r="B72" s="2"/>
      <c r="C72" s="2"/>
      <c r="E72" s="1"/>
      <c r="F72" s="2"/>
      <c r="G72" s="2"/>
      <c r="I72" s="1"/>
      <c r="J72" s="2"/>
      <c r="K72" s="2"/>
      <c r="M72" s="1"/>
      <c r="N72" s="2"/>
      <c r="O72" s="2"/>
      <c r="Q72" s="1" t="s">
        <v>151</v>
      </c>
      <c r="R72" s="2">
        <v>9</v>
      </c>
      <c r="S72" s="2" t="s">
        <v>36</v>
      </c>
    </row>
    <row r="73" spans="1:19" ht="16.5" thickBot="1" x14ac:dyDescent="0.3">
      <c r="A73" s="3"/>
      <c r="B73" s="2"/>
      <c r="C73" s="2"/>
      <c r="E73" s="3"/>
      <c r="F73" s="2"/>
      <c r="G73" s="2"/>
      <c r="I73" s="3"/>
      <c r="J73" s="2"/>
      <c r="K73" s="2"/>
      <c r="M73" s="3"/>
      <c r="N73" s="2"/>
      <c r="O73" s="2"/>
      <c r="Q73" s="3" t="s">
        <v>114</v>
      </c>
      <c r="R73" s="2">
        <v>9.4</v>
      </c>
      <c r="S73" s="2" t="s">
        <v>40</v>
      </c>
    </row>
  </sheetData>
  <mergeCells count="12">
    <mergeCell ref="I2:I3"/>
    <mergeCell ref="J2:J3"/>
    <mergeCell ref="E2:E3"/>
    <mergeCell ref="F2:F3"/>
    <mergeCell ref="A2:A3"/>
    <mergeCell ref="B2:B3"/>
    <mergeCell ref="Q2:Q3"/>
    <mergeCell ref="R2:R3"/>
    <mergeCell ref="U2:U3"/>
    <mergeCell ref="W2:W3"/>
    <mergeCell ref="M2:M3"/>
    <mergeCell ref="N2:N3"/>
  </mergeCells>
  <phoneticPr fontId="3" type="noConversion"/>
  <pageMargins left="0.7" right="0.7" top="0.75" bottom="0.75" header="0.3" footer="0.3"/>
  <pageSetup paperSize="8" scale="38" orientation="landscape" r:id="rId1"/>
</worksheet>
</file>

<file path=docMetadata/LabelInfo.xml><?xml version="1.0" encoding="utf-8"?>
<clbl:labelList xmlns:clbl="http://schemas.microsoft.com/office/2020/mipLabelMetadata">
  <clbl:label id="{82fa3fd3-029b-403d-91b4-1dc930cb0e60}" enabled="1" method="Standard" siteId="{4ae48b41-0137-4599-8661-fc641fe77b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7</vt:i4>
      </vt:variant>
    </vt:vector>
  </HeadingPairs>
  <TitlesOfParts>
    <vt:vector size="9" baseType="lpstr">
      <vt:lpstr>Template</vt:lpstr>
      <vt:lpstr>Reference Table</vt:lpstr>
      <vt:lpstr>Data_2012</vt:lpstr>
      <vt:lpstr>Data_2015</vt:lpstr>
      <vt:lpstr>Data_2018</vt:lpstr>
      <vt:lpstr>Data_2021</vt:lpstr>
      <vt:lpstr>Data_2024</vt:lpstr>
      <vt:lpstr>Template!Print_Area</vt:lpstr>
      <vt:lpstr>Template!Print_Titles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Fung</dc:creator>
  <cp:keywords/>
  <dc:description/>
  <cp:lastModifiedBy>Mr MOK Siu Kin 莫肇堅</cp:lastModifiedBy>
  <cp:revision/>
  <cp:lastPrinted>2025-07-29T01:29:17Z</cp:lastPrinted>
  <dcterms:created xsi:type="dcterms:W3CDTF">2015-06-05T18:17:20Z</dcterms:created>
  <dcterms:modified xsi:type="dcterms:W3CDTF">2025-07-29T08:45:40Z</dcterms:modified>
  <cp:category/>
  <cp:contentStatus/>
</cp:coreProperties>
</file>